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-15" yWindow="-15" windowWidth="20730" windowHeight="11760" tabRatio="500"/>
  </bookViews>
  <sheets>
    <sheet name="Sheet1" sheetId="1" r:id="rId1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V110" i="1"/>
  <c r="U110"/>
  <c r="T110"/>
  <c r="S110"/>
  <c r="R110"/>
  <c r="Q110"/>
  <c r="N110"/>
  <c r="M110"/>
  <c r="L110"/>
  <c r="K110"/>
  <c r="J110"/>
  <c r="H110"/>
  <c r="G110"/>
  <c r="F110"/>
  <c r="E110"/>
  <c r="D110"/>
  <c r="C110"/>
  <c r="V112"/>
  <c r="U112"/>
  <c r="T112"/>
  <c r="S112"/>
  <c r="R112"/>
  <c r="Q112"/>
  <c r="N112"/>
  <c r="M112"/>
  <c r="L112"/>
  <c r="K112"/>
  <c r="J112"/>
  <c r="H112"/>
  <c r="G112"/>
  <c r="F112"/>
  <c r="E112"/>
  <c r="D112"/>
  <c r="C112"/>
  <c r="V109"/>
  <c r="U109"/>
  <c r="T109"/>
  <c r="S109"/>
  <c r="R109"/>
  <c r="Q109"/>
  <c r="N109"/>
  <c r="M109"/>
  <c r="L109"/>
  <c r="K109"/>
  <c r="J109"/>
  <c r="H109"/>
  <c r="G109"/>
  <c r="F109"/>
  <c r="E109"/>
  <c r="D109"/>
  <c r="C109"/>
  <c r="V76"/>
  <c r="U76"/>
  <c r="T76"/>
  <c r="S76"/>
  <c r="R76"/>
  <c r="Q76"/>
  <c r="N76"/>
  <c r="M76"/>
  <c r="L76"/>
  <c r="K76"/>
  <c r="J76"/>
  <c r="H76"/>
  <c r="G76"/>
  <c r="F76"/>
  <c r="E76"/>
  <c r="D76"/>
  <c r="C76"/>
  <c r="V68"/>
  <c r="U68"/>
  <c r="T68"/>
  <c r="S68"/>
  <c r="R68"/>
  <c r="Q68"/>
  <c r="N68"/>
  <c r="M68"/>
  <c r="L68"/>
  <c r="K68"/>
  <c r="J68"/>
  <c r="H68"/>
  <c r="G68"/>
  <c r="F68"/>
  <c r="E68"/>
  <c r="D68"/>
  <c r="C68"/>
  <c r="V67"/>
  <c r="U67"/>
  <c r="T67"/>
  <c r="S67"/>
  <c r="R67"/>
  <c r="Q67"/>
  <c r="N67"/>
  <c r="M67"/>
  <c r="L67"/>
  <c r="K67"/>
  <c r="J67"/>
  <c r="H67"/>
  <c r="G67"/>
  <c r="F67"/>
  <c r="E67"/>
  <c r="D67"/>
  <c r="C67"/>
  <c r="X20"/>
  <c r="W112"/>
  <c r="I112"/>
  <c r="O112"/>
  <c r="I109"/>
  <c r="W67"/>
  <c r="W68"/>
  <c r="W69"/>
  <c r="W70"/>
  <c r="W71"/>
  <c r="W72"/>
  <c r="W73"/>
  <c r="W74"/>
  <c r="W75"/>
  <c r="W76"/>
  <c r="W77"/>
  <c r="W78"/>
  <c r="V78"/>
  <c r="U78"/>
  <c r="T78"/>
  <c r="S78"/>
  <c r="R78"/>
  <c r="Q78"/>
  <c r="I76"/>
  <c r="O76"/>
  <c r="I67"/>
  <c r="O67"/>
  <c r="I68"/>
  <c r="O68"/>
  <c r="I69"/>
  <c r="O69"/>
  <c r="I70"/>
  <c r="O70"/>
  <c r="I71"/>
  <c r="O71"/>
  <c r="I72"/>
  <c r="O72"/>
  <c r="I73"/>
  <c r="O73"/>
  <c r="I74"/>
  <c r="O74"/>
  <c r="I75"/>
  <c r="O75"/>
  <c r="I77"/>
  <c r="O77"/>
  <c r="O78"/>
  <c r="N78"/>
  <c r="M78"/>
  <c r="L78"/>
  <c r="K78"/>
  <c r="J78"/>
  <c r="I78"/>
  <c r="H78"/>
  <c r="G78"/>
  <c r="F78"/>
  <c r="E78"/>
  <c r="D78"/>
  <c r="C78"/>
  <c r="W109"/>
  <c r="W110"/>
  <c r="O109"/>
  <c r="I110"/>
  <c r="O110"/>
  <c r="I18"/>
  <c r="I17"/>
  <c r="I16"/>
  <c r="W18"/>
  <c r="W17"/>
  <c r="W16"/>
  <c r="O18"/>
  <c r="O17"/>
  <c r="O16"/>
  <c r="W111"/>
  <c r="I111"/>
  <c r="O111"/>
  <c r="W15"/>
  <c r="W14"/>
  <c r="I15"/>
  <c r="O15"/>
  <c r="I14"/>
  <c r="O14"/>
  <c r="W13"/>
  <c r="W12"/>
  <c r="W11"/>
  <c r="W10"/>
  <c r="W9"/>
  <c r="W8"/>
  <c r="W7"/>
  <c r="W6"/>
  <c r="W5"/>
  <c r="W4"/>
  <c r="W3"/>
  <c r="I6"/>
  <c r="O6"/>
  <c r="I5"/>
  <c r="O5"/>
  <c r="I13"/>
  <c r="O13"/>
  <c r="I12"/>
  <c r="O12"/>
  <c r="I11"/>
  <c r="O11"/>
  <c r="I10"/>
  <c r="O10"/>
  <c r="I9"/>
  <c r="O9"/>
  <c r="I8"/>
  <c r="O8"/>
  <c r="I7"/>
  <c r="O7"/>
  <c r="I4"/>
  <c r="O4"/>
  <c r="I3"/>
  <c r="O3"/>
</calcChain>
</file>

<file path=xl/sharedStrings.xml><?xml version="1.0" encoding="utf-8"?>
<sst xmlns="http://schemas.openxmlformats.org/spreadsheetml/2006/main" count="133" uniqueCount="76">
  <si>
    <t>Data analysis</t>
  </si>
  <si>
    <t>Data visualization</t>
  </si>
  <si>
    <t>Reformatting</t>
  </si>
  <si>
    <t>Augmentation</t>
  </si>
  <si>
    <t>Split</t>
  </si>
  <si>
    <t>Merge</t>
  </si>
  <si>
    <t>Filter (samplin here?)</t>
  </si>
  <si>
    <t>Sort</t>
  </si>
  <si>
    <t>Data cleaning</t>
  </si>
  <si>
    <t>TOTAL WHAT MOTIFS</t>
  </si>
  <si>
    <t>GENOMICS</t>
    <phoneticPr fontId="3" type="noConversion"/>
  </si>
  <si>
    <t>DRUG_DISCOVERY</t>
    <phoneticPr fontId="3" type="noConversion"/>
  </si>
  <si>
    <t>TEXT_MINING</t>
    <phoneticPr fontId="3" type="noConversion"/>
  </si>
  <si>
    <t>Internal macro</t>
  </si>
  <si>
    <t>Composite workflows</t>
  </si>
  <si>
    <t>Candidate components/Atomic workflow / primitive workflow</t>
  </si>
  <si>
    <t>Workflow Overload</t>
  </si>
  <si>
    <t>ASTRO</t>
    <phoneticPr fontId="3" type="noConversion"/>
  </si>
  <si>
    <t>BIODIV</t>
    <phoneticPr fontId="3" type="noConversion"/>
  </si>
  <si>
    <t>CHEMINFORMATICS</t>
    <phoneticPr fontId="3" type="noConversion"/>
  </si>
  <si>
    <t>GEO-INFORMATICS</t>
    <phoneticPr fontId="3" type="noConversion"/>
  </si>
  <si>
    <t>Data Retrieval</t>
    <phoneticPr fontId="3" type="noConversion"/>
  </si>
  <si>
    <t>TOTAL HOW MOTIFS</t>
    <phoneticPr fontId="3" type="noConversion"/>
  </si>
  <si>
    <t>Statefull Invocations</t>
    <phoneticPr fontId="3" type="noConversion"/>
  </si>
  <si>
    <t>Human Interactions</t>
    <phoneticPr fontId="3" type="noConversion"/>
  </si>
  <si>
    <t>TEXT_MINING</t>
    <phoneticPr fontId="3" type="noConversion"/>
  </si>
  <si>
    <t>WINGS</t>
    <phoneticPr fontId="3" type="noConversion"/>
  </si>
  <si>
    <t>TAVERNA</t>
    <phoneticPr fontId="3" type="noConversion"/>
  </si>
  <si>
    <t>GENOMICS</t>
    <phoneticPr fontId="3" type="noConversion"/>
  </si>
  <si>
    <t>TEXT_MINING</t>
    <phoneticPr fontId="3" type="noConversion"/>
  </si>
  <si>
    <t>W</t>
    <phoneticPr fontId="3" type="noConversion"/>
  </si>
  <si>
    <t>T</t>
    <phoneticPr fontId="3" type="noConversion"/>
  </si>
  <si>
    <t>T</t>
    <phoneticPr fontId="3" type="noConversion"/>
  </si>
  <si>
    <t>Data Moving</t>
    <phoneticPr fontId="3" type="noConversion"/>
  </si>
  <si>
    <t>Filter</t>
    <phoneticPr fontId="3" type="noConversion"/>
  </si>
  <si>
    <t>Atomic workflow</t>
    <phoneticPr fontId="3" type="noConversion"/>
  </si>
  <si>
    <t>DATA PREPARATION</t>
    <phoneticPr fontId="3" type="noConversion"/>
  </si>
  <si>
    <t>ALL DOMAINS</t>
    <phoneticPr fontId="3" type="noConversion"/>
  </si>
  <si>
    <t>Data Preparation</t>
    <phoneticPr fontId="3" type="noConversion"/>
  </si>
  <si>
    <t>Output Splitting</t>
    <phoneticPr fontId="3" type="noConversion"/>
  </si>
  <si>
    <t>Input Augmentation</t>
    <phoneticPr fontId="3" type="noConversion"/>
  </si>
  <si>
    <t>Format Transformation</t>
    <phoneticPr fontId="3" type="noConversion"/>
  </si>
  <si>
    <t>Data Retrieval</t>
    <phoneticPr fontId="3" type="noConversion"/>
  </si>
  <si>
    <t>Data Cleaning</t>
    <phoneticPr fontId="3" type="noConversion"/>
  </si>
  <si>
    <t>Data Analysis</t>
    <phoneticPr fontId="3" type="noConversion"/>
  </si>
  <si>
    <t>Data Visualization</t>
    <phoneticPr fontId="3" type="noConversion"/>
  </si>
  <si>
    <t xml:space="preserve">Filter </t>
    <phoneticPr fontId="3" type="noConversion"/>
  </si>
  <si>
    <t>Data Moving</t>
    <phoneticPr fontId="3" type="noConversion"/>
  </si>
  <si>
    <t>Atomic Workflow</t>
    <phoneticPr fontId="3" type="noConversion"/>
  </si>
  <si>
    <t>Stateful Invocations</t>
    <phoneticPr fontId="3" type="noConversion"/>
  </si>
  <si>
    <t>Data Movement</t>
  </si>
  <si>
    <t>GALAXY</t>
  </si>
  <si>
    <t>MACHINE_LEARNING</t>
  </si>
  <si>
    <t>SOCIAL_NETWORK_ANALYSIS</t>
  </si>
  <si>
    <t>Merge and group</t>
  </si>
  <si>
    <t>GENOMICS</t>
  </si>
  <si>
    <t>TEXT_MINING</t>
  </si>
  <si>
    <t>INDEPENDENT</t>
  </si>
  <si>
    <t>G</t>
  </si>
  <si>
    <t>SOCIAL_NET_ANALYS</t>
  </si>
  <si>
    <t>W</t>
  </si>
  <si>
    <t xml:space="preserve">VISTRAILS </t>
  </si>
  <si>
    <t>TOTAL HOW MOTIFS</t>
  </si>
  <si>
    <t>TOTAL WORKFLOWS</t>
  </si>
  <si>
    <t>MEDICAL_INFORMATICS</t>
  </si>
  <si>
    <t>Total</t>
  </si>
  <si>
    <t>V</t>
  </si>
  <si>
    <t>DOMAIN_INDEPENDENT</t>
  </si>
  <si>
    <t>WINGS - LIFE SCIENCES</t>
  </si>
  <si>
    <t>TAVERNA - LIFE SCIENCES</t>
  </si>
  <si>
    <t>GALAXY - LIFE SCIENCES</t>
  </si>
  <si>
    <t>VISTRAILS - LIFE SCIENCES</t>
  </si>
  <si>
    <r>
      <t>Basic Life Sciences</t>
    </r>
    <r>
      <rPr>
        <sz val="10"/>
        <rFont val="Verdana"/>
      </rPr>
      <t xml:space="preserve"> domain covers all scales of biological organisation; from molecules to cells, physiology and organisms, on to populations, species and ecosystems. It includes specialist interests in structure, genetics, development, pharmacology, neuroscience and evolution.</t>
    </r>
  </si>
  <si>
    <t>LIFE SCIENCES include: Genomics, drug discovery, biodiversity, chemical informatics and medical informatics</t>
  </si>
  <si>
    <t>ASTRONOMY</t>
  </si>
  <si>
    <t>BIODIVERSITY</t>
  </si>
</sst>
</file>

<file path=xl/styles.xml><?xml version="1.0" encoding="utf-8"?>
<styleSheet xmlns="http://schemas.openxmlformats.org/spreadsheetml/2006/main">
  <fonts count="6">
    <font>
      <sz val="10"/>
      <name val="Verdana"/>
    </font>
    <font>
      <sz val="10"/>
      <name val="Verdana"/>
    </font>
    <font>
      <sz val="10"/>
      <name val="Verdana"/>
    </font>
    <font>
      <sz val="8"/>
      <name val="Verdana"/>
    </font>
    <font>
      <sz val="10"/>
      <name val="Verdana"/>
      <family val="2"/>
    </font>
    <font>
      <b/>
      <sz val="10"/>
      <name val="Verdana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 applyAlignment="1">
      <alignment textRotation="90"/>
    </xf>
    <xf numFmtId="0" fontId="0" fillId="0" borderId="0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2" fillId="3" borderId="0" xfId="0" applyFont="1" applyFill="1" applyAlignment="1">
      <alignment textRotation="90"/>
    </xf>
    <xf numFmtId="0" fontId="1" fillId="4" borderId="0" xfId="0" applyFont="1" applyFill="1"/>
    <xf numFmtId="0" fontId="0" fillId="6" borderId="0" xfId="0" applyFill="1"/>
    <xf numFmtId="0" fontId="0" fillId="7" borderId="0" xfId="0" applyFill="1"/>
    <xf numFmtId="0" fontId="0" fillId="0" borderId="2" xfId="0" applyBorder="1"/>
    <xf numFmtId="0" fontId="0" fillId="0" borderId="0" xfId="0" applyFill="1"/>
    <xf numFmtId="0" fontId="4" fillId="0" borderId="0" xfId="0" applyFont="1"/>
    <xf numFmtId="0" fontId="0" fillId="0" borderId="0" xfId="0" applyFont="1" applyFill="1" applyBorder="1" applyAlignment="1">
      <alignment wrapText="1"/>
    </xf>
    <xf numFmtId="0" fontId="0" fillId="0" borderId="3" xfId="0" applyBorder="1"/>
    <xf numFmtId="0" fontId="0" fillId="0" borderId="3" xfId="0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0" fillId="3" borderId="0" xfId="0" applyFill="1" applyAlignment="1">
      <alignment textRotation="90"/>
    </xf>
    <xf numFmtId="0" fontId="0" fillId="8" borderId="0" xfId="0" applyFill="1" applyAlignment="1">
      <alignment textRotation="90"/>
    </xf>
    <xf numFmtId="0" fontId="0" fillId="0" borderId="2" xfId="0" applyFill="1" applyBorder="1"/>
    <xf numFmtId="0" fontId="0" fillId="0" borderId="3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5" borderId="0" xfId="0" applyFill="1"/>
    <xf numFmtId="0" fontId="0" fillId="5" borderId="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4" xfId="0" applyFill="1" applyBorder="1"/>
    <xf numFmtId="0" fontId="0" fillId="5" borderId="0" xfId="0" applyFill="1" applyBorder="1"/>
    <xf numFmtId="0" fontId="0" fillId="5" borderId="2" xfId="0" applyFill="1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Fill="1" applyBorder="1" applyAlignment="1">
      <alignment horizontal="left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style val="34"/>
  <c:chart>
    <c:plotArea>
      <c:layout/>
      <c:barChart>
        <c:barDir val="col"/>
        <c:grouping val="percentStacked"/>
        <c:ser>
          <c:idx val="0"/>
          <c:order val="0"/>
          <c:tx>
            <c:strRef>
              <c:f>Sheet1!$C$66</c:f>
              <c:strCache>
                <c:ptCount val="1"/>
                <c:pt idx="0">
                  <c:v>Format Transformation</c:v>
                </c:pt>
              </c:strCache>
            </c:strRef>
          </c:tx>
          <c:cat>
            <c:strRef>
              <c:f>(Sheet1!$B$67:$B$74,Sheet1!$B$76:$B$78)</c:f>
              <c:strCache>
                <c:ptCount val="11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INDEPENDENT</c:v>
                </c:pt>
                <c:pt idx="9">
                  <c:v>MEDICAL_INFORMATICS</c:v>
                </c:pt>
                <c:pt idx="10">
                  <c:v>ALL DOMAINS</c:v>
                </c:pt>
              </c:strCache>
            </c:strRef>
          </c:cat>
          <c:val>
            <c:numRef>
              <c:f>(Sheet1!$C$67:$C$74,Sheet1!$C$76:$C$78)</c:f>
              <c:numCache>
                <c:formatCode>General</c:formatCode>
                <c:ptCount val="11"/>
                <c:pt idx="0">
                  <c:v>62</c:v>
                </c:pt>
                <c:pt idx="1">
                  <c:v>33</c:v>
                </c:pt>
                <c:pt idx="2">
                  <c:v>4</c:v>
                </c:pt>
                <c:pt idx="3">
                  <c:v>39</c:v>
                </c:pt>
                <c:pt idx="4">
                  <c:v>7</c:v>
                </c:pt>
                <c:pt idx="5">
                  <c:v>4</c:v>
                </c:pt>
                <c:pt idx="6">
                  <c:v>7</c:v>
                </c:pt>
                <c:pt idx="7">
                  <c:v>0</c:v>
                </c:pt>
                <c:pt idx="8">
                  <c:v>18</c:v>
                </c:pt>
                <c:pt idx="9">
                  <c:v>15</c:v>
                </c:pt>
                <c:pt idx="10">
                  <c:v>189</c:v>
                </c:pt>
              </c:numCache>
            </c:numRef>
          </c:val>
        </c:ser>
        <c:ser>
          <c:idx val="1"/>
          <c:order val="1"/>
          <c:tx>
            <c:strRef>
              <c:f>Sheet1!$D$66</c:f>
              <c:strCache>
                <c:ptCount val="1"/>
                <c:pt idx="0">
                  <c:v>Input Augmentation</c:v>
                </c:pt>
              </c:strCache>
            </c:strRef>
          </c:tx>
          <c:cat>
            <c:strRef>
              <c:f>(Sheet1!$B$67:$B$74,Sheet1!$B$76:$B$78)</c:f>
              <c:strCache>
                <c:ptCount val="11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INDEPENDENT</c:v>
                </c:pt>
                <c:pt idx="9">
                  <c:v>MEDICAL_INFORMATICS</c:v>
                </c:pt>
                <c:pt idx="10">
                  <c:v>ALL DOMAINS</c:v>
                </c:pt>
              </c:strCache>
            </c:strRef>
          </c:cat>
          <c:val>
            <c:numRef>
              <c:f>(Sheet1!$D$67:$D$74,Sheet1!$D$76:$D$78)</c:f>
              <c:numCache>
                <c:formatCode>General</c:formatCode>
                <c:ptCount val="11"/>
                <c:pt idx="0">
                  <c:v>84</c:v>
                </c:pt>
                <c:pt idx="1">
                  <c:v>7</c:v>
                </c:pt>
                <c:pt idx="2">
                  <c:v>0</c:v>
                </c:pt>
                <c:pt idx="3">
                  <c:v>23</c:v>
                </c:pt>
                <c:pt idx="4">
                  <c:v>8</c:v>
                </c:pt>
                <c:pt idx="5">
                  <c:v>6</c:v>
                </c:pt>
                <c:pt idx="6">
                  <c:v>12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142</c:v>
                </c:pt>
              </c:numCache>
            </c:numRef>
          </c:val>
        </c:ser>
        <c:ser>
          <c:idx val="2"/>
          <c:order val="2"/>
          <c:tx>
            <c:strRef>
              <c:f>Sheet1!$E$66</c:f>
              <c:strCache>
                <c:ptCount val="1"/>
                <c:pt idx="0">
                  <c:v>Output Splitting</c:v>
                </c:pt>
              </c:strCache>
            </c:strRef>
          </c:tx>
          <c:cat>
            <c:strRef>
              <c:f>(Sheet1!$B$67:$B$74,Sheet1!$B$76:$B$78)</c:f>
              <c:strCache>
                <c:ptCount val="11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INDEPENDENT</c:v>
                </c:pt>
                <c:pt idx="9">
                  <c:v>MEDICAL_INFORMATICS</c:v>
                </c:pt>
                <c:pt idx="10">
                  <c:v>ALL DOMAINS</c:v>
                </c:pt>
              </c:strCache>
            </c:strRef>
          </c:cat>
          <c:val>
            <c:numRef>
              <c:f>(Sheet1!$E$67:$E$74,Sheet1!$E$76:$E$78)</c:f>
              <c:numCache>
                <c:formatCode>General</c:formatCode>
                <c:ptCount val="11"/>
                <c:pt idx="0">
                  <c:v>82</c:v>
                </c:pt>
                <c:pt idx="1">
                  <c:v>11</c:v>
                </c:pt>
                <c:pt idx="2">
                  <c:v>0</c:v>
                </c:pt>
                <c:pt idx="3">
                  <c:v>22</c:v>
                </c:pt>
                <c:pt idx="4">
                  <c:v>5</c:v>
                </c:pt>
                <c:pt idx="5">
                  <c:v>6</c:v>
                </c:pt>
                <c:pt idx="6">
                  <c:v>14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141</c:v>
                </c:pt>
              </c:numCache>
            </c:numRef>
          </c:val>
        </c:ser>
        <c:ser>
          <c:idx val="3"/>
          <c:order val="3"/>
          <c:tx>
            <c:strRef>
              <c:f>Sheet1!$F$66</c:f>
              <c:strCache>
                <c:ptCount val="1"/>
                <c:pt idx="0">
                  <c:v>Merge</c:v>
                </c:pt>
              </c:strCache>
            </c:strRef>
          </c:tx>
          <c:cat>
            <c:strRef>
              <c:f>(Sheet1!$B$67:$B$74,Sheet1!$B$76:$B$78)</c:f>
              <c:strCache>
                <c:ptCount val="11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INDEPENDENT</c:v>
                </c:pt>
                <c:pt idx="9">
                  <c:v>MEDICAL_INFORMATICS</c:v>
                </c:pt>
                <c:pt idx="10">
                  <c:v>ALL DOMAINS</c:v>
                </c:pt>
              </c:strCache>
            </c:strRef>
          </c:cat>
          <c:val>
            <c:numRef>
              <c:f>(Sheet1!$F$67:$F$74,Sheet1!$F$76:$F$78)</c:f>
              <c:numCache>
                <c:formatCode>General</c:formatCode>
                <c:ptCount val="11"/>
                <c:pt idx="0">
                  <c:v>97</c:v>
                </c:pt>
                <c:pt idx="1">
                  <c:v>10</c:v>
                </c:pt>
                <c:pt idx="2">
                  <c:v>7</c:v>
                </c:pt>
                <c:pt idx="3">
                  <c:v>147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3</c:v>
                </c:pt>
                <c:pt idx="10">
                  <c:v>270</c:v>
                </c:pt>
              </c:numCache>
            </c:numRef>
          </c:val>
        </c:ser>
        <c:ser>
          <c:idx val="4"/>
          <c:order val="4"/>
          <c:tx>
            <c:strRef>
              <c:f>Sheet1!$G$66</c:f>
              <c:strCache>
                <c:ptCount val="1"/>
                <c:pt idx="0">
                  <c:v>Filter</c:v>
                </c:pt>
              </c:strCache>
            </c:strRef>
          </c:tx>
          <c:cat>
            <c:strRef>
              <c:f>(Sheet1!$B$67:$B$74,Sheet1!$B$76:$B$78)</c:f>
              <c:strCache>
                <c:ptCount val="11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INDEPENDENT</c:v>
                </c:pt>
                <c:pt idx="9">
                  <c:v>MEDICAL_INFORMATICS</c:v>
                </c:pt>
                <c:pt idx="10">
                  <c:v>ALL DOMAINS</c:v>
                </c:pt>
              </c:strCache>
            </c:strRef>
          </c:cat>
          <c:val>
            <c:numRef>
              <c:f>(Sheet1!$G$67:$G$74,Sheet1!$G$76:$G$78)</c:f>
              <c:numCache>
                <c:formatCode>General</c:formatCode>
                <c:ptCount val="11"/>
                <c:pt idx="0">
                  <c:v>99</c:v>
                </c:pt>
                <c:pt idx="1">
                  <c:v>63</c:v>
                </c:pt>
                <c:pt idx="2">
                  <c:v>3</c:v>
                </c:pt>
                <c:pt idx="3">
                  <c:v>94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15</c:v>
                </c:pt>
                <c:pt idx="8">
                  <c:v>18</c:v>
                </c:pt>
                <c:pt idx="9">
                  <c:v>23</c:v>
                </c:pt>
                <c:pt idx="10">
                  <c:v>317</c:v>
                </c:pt>
              </c:numCache>
            </c:numRef>
          </c:val>
        </c:ser>
        <c:ser>
          <c:idx val="5"/>
          <c:order val="5"/>
          <c:tx>
            <c:strRef>
              <c:f>Sheet1!$H$66</c:f>
              <c:strCache>
                <c:ptCount val="1"/>
                <c:pt idx="0">
                  <c:v>Sort</c:v>
                </c:pt>
              </c:strCache>
            </c:strRef>
          </c:tx>
          <c:cat>
            <c:strRef>
              <c:f>(Sheet1!$B$67:$B$74,Sheet1!$B$76:$B$78)</c:f>
              <c:strCache>
                <c:ptCount val="11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INDEPENDENT</c:v>
                </c:pt>
                <c:pt idx="9">
                  <c:v>MEDICAL_INFORMATICS</c:v>
                </c:pt>
                <c:pt idx="10">
                  <c:v>ALL DOMAINS</c:v>
                </c:pt>
              </c:strCache>
            </c:strRef>
          </c:cat>
          <c:val>
            <c:numRef>
              <c:f>(Sheet1!$H$67:$H$74,Sheet1!$H$76:$H$78)</c:f>
              <c:numCache>
                <c:formatCode>General</c:formatCode>
                <c:ptCount val="11"/>
                <c:pt idx="0">
                  <c:v>7</c:v>
                </c:pt>
                <c:pt idx="1">
                  <c:v>15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33</c:v>
                </c:pt>
              </c:numCache>
            </c:numRef>
          </c:val>
        </c:ser>
        <c:overlap val="100"/>
        <c:axId val="59588992"/>
        <c:axId val="59590528"/>
      </c:barChart>
      <c:catAx>
        <c:axId val="59588992"/>
        <c:scaling>
          <c:orientation val="minMax"/>
        </c:scaling>
        <c:axPos val="b"/>
        <c:tickLblPos val="nextTo"/>
        <c:crossAx val="59590528"/>
        <c:crosses val="autoZero"/>
        <c:auto val="1"/>
        <c:lblAlgn val="ctr"/>
        <c:lblOffset val="100"/>
      </c:catAx>
      <c:valAx>
        <c:axId val="59590528"/>
        <c:scaling>
          <c:orientation val="minMax"/>
        </c:scaling>
        <c:axPos val="l"/>
        <c:majorGridlines/>
        <c:numFmt formatCode="0%" sourceLinked="1"/>
        <c:tickLblPos val="nextTo"/>
        <c:crossAx val="595889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" l="0.750000000000001" r="0.75000000000000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style val="34"/>
  <c:chart>
    <c:plotArea>
      <c:layout/>
      <c:barChart>
        <c:barDir val="col"/>
        <c:grouping val="percentStacked"/>
        <c:ser>
          <c:idx val="0"/>
          <c:order val="0"/>
          <c:tx>
            <c:strRef>
              <c:f>Sheet1!$C$108</c:f>
              <c:strCache>
                <c:ptCount val="1"/>
                <c:pt idx="0">
                  <c:v>Reformatting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Sheet1!$C$109:$C$112</c:f>
              <c:numCache>
                <c:formatCode>General</c:formatCode>
                <c:ptCount val="4"/>
                <c:pt idx="0">
                  <c:v>25</c:v>
                </c:pt>
                <c:pt idx="1">
                  <c:v>30</c:v>
                </c:pt>
                <c:pt idx="2">
                  <c:v>21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Sheet1!$D$108</c:f>
              <c:strCache>
                <c:ptCount val="1"/>
                <c:pt idx="0">
                  <c:v>Augmentation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Sheet1!$D$109:$D$112</c:f>
              <c:numCache>
                <c:formatCode>General</c:formatCode>
                <c:ptCount val="4"/>
                <c:pt idx="0">
                  <c:v>10</c:v>
                </c:pt>
                <c:pt idx="1">
                  <c:v>81</c:v>
                </c:pt>
                <c:pt idx="2">
                  <c:v>7</c:v>
                </c:pt>
                <c:pt idx="3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Sheet1!$E$108</c:f>
              <c:strCache>
                <c:ptCount val="1"/>
                <c:pt idx="0">
                  <c:v>Split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Sheet1!$E$109:$E$112</c:f>
              <c:numCache>
                <c:formatCode>General</c:formatCode>
                <c:ptCount val="4"/>
                <c:pt idx="0">
                  <c:v>4</c:v>
                </c:pt>
                <c:pt idx="1">
                  <c:v>89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Sheet1!$F$108</c:f>
              <c:strCache>
                <c:ptCount val="1"/>
                <c:pt idx="0">
                  <c:v>Merge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Sheet1!$F$109:$F$112</c:f>
              <c:numCache>
                <c:formatCode>General</c:formatCode>
                <c:ptCount val="4"/>
                <c:pt idx="0">
                  <c:v>27</c:v>
                </c:pt>
                <c:pt idx="1">
                  <c:v>59</c:v>
                </c:pt>
                <c:pt idx="2">
                  <c:v>23</c:v>
                </c:pt>
                <c:pt idx="3">
                  <c:v>3</c:v>
                </c:pt>
              </c:numCache>
            </c:numRef>
          </c:val>
        </c:ser>
        <c:ser>
          <c:idx val="4"/>
          <c:order val="4"/>
          <c:tx>
            <c:strRef>
              <c:f>Sheet1!$G$108</c:f>
              <c:strCache>
                <c:ptCount val="1"/>
                <c:pt idx="0">
                  <c:v>Filter 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Sheet1!$G$109:$G$112</c:f>
              <c:numCache>
                <c:formatCode>General</c:formatCode>
                <c:ptCount val="4"/>
                <c:pt idx="0">
                  <c:v>6</c:v>
                </c:pt>
                <c:pt idx="1">
                  <c:v>32</c:v>
                </c:pt>
                <c:pt idx="2">
                  <c:v>65</c:v>
                </c:pt>
                <c:pt idx="3">
                  <c:v>23</c:v>
                </c:pt>
              </c:numCache>
            </c:numRef>
          </c:val>
        </c:ser>
        <c:ser>
          <c:idx val="5"/>
          <c:order val="5"/>
          <c:tx>
            <c:strRef>
              <c:f>Sheet1!$H$108</c:f>
              <c:strCache>
                <c:ptCount val="1"/>
                <c:pt idx="0">
                  <c:v>Sort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Sheet1!$H$109:$H$112</c:f>
              <c:numCache>
                <c:formatCode>General</c:formatCode>
                <c:ptCount val="4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0</c:v>
                </c:pt>
              </c:numCache>
            </c:numRef>
          </c:val>
        </c:ser>
        <c:overlap val="100"/>
        <c:axId val="59995264"/>
        <c:axId val="59996800"/>
      </c:barChart>
      <c:catAx>
        <c:axId val="59995264"/>
        <c:scaling>
          <c:orientation val="minMax"/>
        </c:scaling>
        <c:axPos val="b"/>
        <c:tickLblPos val="nextTo"/>
        <c:crossAx val="59996800"/>
        <c:crosses val="autoZero"/>
        <c:auto val="1"/>
        <c:lblAlgn val="ctr"/>
        <c:lblOffset val="100"/>
      </c:catAx>
      <c:valAx>
        <c:axId val="59996800"/>
        <c:scaling>
          <c:orientation val="minMax"/>
        </c:scaling>
        <c:axPos val="l"/>
        <c:majorGridlines/>
        <c:numFmt formatCode="0%" sourceLinked="1"/>
        <c:tickLblPos val="nextTo"/>
        <c:crossAx val="59995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style val="34"/>
  <c:chart>
    <c:plotArea>
      <c:layout/>
      <c:barChart>
        <c:barDir val="col"/>
        <c:grouping val="percentStacked"/>
        <c:ser>
          <c:idx val="0"/>
          <c:order val="0"/>
          <c:tx>
            <c:strRef>
              <c:f>Sheet1!$I$108</c:f>
              <c:strCache>
                <c:ptCount val="1"/>
                <c:pt idx="0">
                  <c:v>Data Preparation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Sheet1!$I$109:$I$112</c:f>
              <c:numCache>
                <c:formatCode>General</c:formatCode>
                <c:ptCount val="4"/>
                <c:pt idx="0">
                  <c:v>79</c:v>
                </c:pt>
                <c:pt idx="1">
                  <c:v>296</c:v>
                </c:pt>
                <c:pt idx="2">
                  <c:v>122</c:v>
                </c:pt>
                <c:pt idx="3">
                  <c:v>44</c:v>
                </c:pt>
              </c:numCache>
            </c:numRef>
          </c:val>
        </c:ser>
        <c:ser>
          <c:idx val="1"/>
          <c:order val="1"/>
          <c:tx>
            <c:strRef>
              <c:f>Sheet1!$J$108</c:f>
              <c:strCache>
                <c:ptCount val="1"/>
                <c:pt idx="0">
                  <c:v>Data Retrieval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Sheet1!$J$109:$J$112</c:f>
              <c:numCache>
                <c:formatCode>General</c:formatCode>
                <c:ptCount val="4"/>
                <c:pt idx="0">
                  <c:v>0</c:v>
                </c:pt>
                <c:pt idx="1">
                  <c:v>71</c:v>
                </c:pt>
                <c:pt idx="2">
                  <c:v>1</c:v>
                </c:pt>
                <c:pt idx="3">
                  <c:v>11</c:v>
                </c:pt>
              </c:numCache>
            </c:numRef>
          </c:val>
        </c:ser>
        <c:ser>
          <c:idx val="2"/>
          <c:order val="2"/>
          <c:tx>
            <c:strRef>
              <c:f>Sheet1!$K$108</c:f>
              <c:strCache>
                <c:ptCount val="1"/>
                <c:pt idx="0">
                  <c:v>Data cleaning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Sheet1!$K$109:$K$112</c:f>
              <c:numCache>
                <c:formatCode>General</c:formatCode>
                <c:ptCount val="4"/>
                <c:pt idx="0">
                  <c:v>7</c:v>
                </c:pt>
                <c:pt idx="1">
                  <c:v>15</c:v>
                </c:pt>
                <c:pt idx="2">
                  <c:v>7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Sheet1!$L$108</c:f>
              <c:strCache>
                <c:ptCount val="1"/>
                <c:pt idx="0">
                  <c:v>Data analysis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Sheet1!$L$109:$L$112</c:f>
              <c:numCache>
                <c:formatCode>General</c:formatCode>
                <c:ptCount val="4"/>
                <c:pt idx="0">
                  <c:v>16</c:v>
                </c:pt>
                <c:pt idx="1">
                  <c:v>53</c:v>
                </c:pt>
                <c:pt idx="2">
                  <c:v>52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Sheet1!$M$108</c:f>
              <c:strCache>
                <c:ptCount val="1"/>
                <c:pt idx="0">
                  <c:v>Data visualization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Sheet1!$M$109:$M$112</c:f>
              <c:numCache>
                <c:formatCode>General</c:formatCode>
                <c:ptCount val="4"/>
                <c:pt idx="0">
                  <c:v>11</c:v>
                </c:pt>
                <c:pt idx="1">
                  <c:v>6</c:v>
                </c:pt>
                <c:pt idx="2">
                  <c:v>7</c:v>
                </c:pt>
                <c:pt idx="3">
                  <c:v>35</c:v>
                </c:pt>
              </c:numCache>
            </c:numRef>
          </c:val>
        </c:ser>
        <c:ser>
          <c:idx val="5"/>
          <c:order val="5"/>
          <c:tx>
            <c:strRef>
              <c:f>Sheet1!$N$108</c:f>
              <c:strCache>
                <c:ptCount val="1"/>
                <c:pt idx="0">
                  <c:v>Data Movement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Sheet1!$N$109:$N$112</c:f>
              <c:numCache>
                <c:formatCode>General</c:formatCode>
                <c:ptCount val="4"/>
                <c:pt idx="0">
                  <c:v>0</c:v>
                </c:pt>
                <c:pt idx="1">
                  <c:v>56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60024704"/>
        <c:axId val="60026240"/>
      </c:barChart>
      <c:catAx>
        <c:axId val="60024704"/>
        <c:scaling>
          <c:orientation val="minMax"/>
        </c:scaling>
        <c:axPos val="b"/>
        <c:tickLblPos val="nextTo"/>
        <c:crossAx val="60026240"/>
        <c:crosses val="autoZero"/>
        <c:auto val="1"/>
        <c:lblAlgn val="ctr"/>
        <c:lblOffset val="100"/>
      </c:catAx>
      <c:valAx>
        <c:axId val="60026240"/>
        <c:scaling>
          <c:orientation val="minMax"/>
        </c:scaling>
        <c:axPos val="l"/>
        <c:majorGridlines/>
        <c:numFmt formatCode="0%" sourceLinked="1"/>
        <c:tickLblPos val="nextTo"/>
        <c:crossAx val="60024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style val="34"/>
  <c:chart>
    <c:plotArea>
      <c:layout/>
      <c:barChart>
        <c:barDir val="col"/>
        <c:grouping val="percentStacked"/>
        <c:ser>
          <c:idx val="0"/>
          <c:order val="0"/>
          <c:tx>
            <c:strRef>
              <c:f>Sheet1!$Q$108</c:f>
              <c:strCache>
                <c:ptCount val="1"/>
                <c:pt idx="0">
                  <c:v>Internal macro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Sheet1!$Q$109:$Q$112</c:f>
              <c:numCache>
                <c:formatCode>General</c:formatCode>
                <c:ptCount val="4"/>
                <c:pt idx="0">
                  <c:v>12</c:v>
                </c:pt>
                <c:pt idx="1">
                  <c:v>20</c:v>
                </c:pt>
                <c:pt idx="2">
                  <c:v>12</c:v>
                </c:pt>
                <c:pt idx="3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Sheet1!$R$108</c:f>
              <c:strCache>
                <c:ptCount val="1"/>
                <c:pt idx="0">
                  <c:v>Composite workflows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Sheet1!$R$109:$R$112</c:f>
              <c:numCache>
                <c:formatCode>General</c:formatCode>
                <c:ptCount val="4"/>
                <c:pt idx="0">
                  <c:v>5</c:v>
                </c:pt>
                <c:pt idx="1">
                  <c:v>35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Sheet1!$S$108</c:f>
              <c:strCache>
                <c:ptCount val="1"/>
                <c:pt idx="0">
                  <c:v>Atomic Workflow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Sheet1!$S$109:$S$112</c:f>
              <c:numCache>
                <c:formatCode>General</c:formatCode>
                <c:ptCount val="4"/>
                <c:pt idx="0">
                  <c:v>30</c:v>
                </c:pt>
                <c:pt idx="1">
                  <c:v>30</c:v>
                </c:pt>
                <c:pt idx="2">
                  <c:v>21</c:v>
                </c:pt>
                <c:pt idx="3">
                  <c:v>6</c:v>
                </c:pt>
              </c:numCache>
            </c:numRef>
          </c:val>
        </c:ser>
        <c:ser>
          <c:idx val="3"/>
          <c:order val="3"/>
          <c:tx>
            <c:strRef>
              <c:f>Sheet1!$T$108</c:f>
              <c:strCache>
                <c:ptCount val="1"/>
                <c:pt idx="0">
                  <c:v>Workflow Overload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Sheet1!$T$109:$T$112</c:f>
              <c:numCache>
                <c:formatCode>General</c:formatCode>
                <c:ptCount val="4"/>
                <c:pt idx="0">
                  <c:v>6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Sheet1!$U$108</c:f>
              <c:strCache>
                <c:ptCount val="1"/>
                <c:pt idx="0">
                  <c:v>Stateful Invocations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Sheet1!$U$109:$U$112</c:f>
              <c:numCache>
                <c:formatCode>General</c:formatCode>
                <c:ptCount val="4"/>
                <c:pt idx="0">
                  <c:v>0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Sheet1!$V$108</c:f>
              <c:strCache>
                <c:ptCount val="1"/>
                <c:pt idx="0">
                  <c:v>Human Interactions</c:v>
                </c:pt>
              </c:strCache>
            </c:strRef>
          </c:tx>
          <c:cat>
            <c:strRef>
              <c:f>Sheet1!$B$109:$B$112</c:f>
              <c:strCache>
                <c:ptCount val="4"/>
                <c:pt idx="0">
                  <c:v>WINGS - LIFE SCIENCES</c:v>
                </c:pt>
                <c:pt idx="1">
                  <c:v>TAVERNA - LIFE SCIENCES</c:v>
                </c:pt>
                <c:pt idx="2">
                  <c:v>GALAXY - LIFE SCIENCES</c:v>
                </c:pt>
                <c:pt idx="3">
                  <c:v>VISTRAILS - LIFE SCIENCES</c:v>
                </c:pt>
              </c:strCache>
            </c:strRef>
          </c:cat>
          <c:val>
            <c:numRef>
              <c:f>Sheet1!$V$109:$V$112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60353152"/>
        <c:axId val="61682048"/>
      </c:barChart>
      <c:catAx>
        <c:axId val="60353152"/>
        <c:scaling>
          <c:orientation val="minMax"/>
        </c:scaling>
        <c:axPos val="b"/>
        <c:tickLblPos val="nextTo"/>
        <c:crossAx val="61682048"/>
        <c:crosses val="autoZero"/>
        <c:auto val="1"/>
        <c:lblAlgn val="ctr"/>
        <c:lblOffset val="100"/>
      </c:catAx>
      <c:valAx>
        <c:axId val="61682048"/>
        <c:scaling>
          <c:orientation val="minMax"/>
        </c:scaling>
        <c:axPos val="l"/>
        <c:majorGridlines/>
        <c:numFmt formatCode="0%" sourceLinked="1"/>
        <c:tickLblPos val="nextTo"/>
        <c:crossAx val="60353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style val="34"/>
  <c:chart>
    <c:plotArea>
      <c:layout/>
      <c:barChart>
        <c:barDir val="col"/>
        <c:grouping val="percentStacked"/>
        <c:ser>
          <c:idx val="0"/>
          <c:order val="0"/>
          <c:tx>
            <c:strRef>
              <c:f>Sheet1!$I$66</c:f>
              <c:strCache>
                <c:ptCount val="1"/>
                <c:pt idx="0">
                  <c:v>Data Preparation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Sheet1!$I$67:$I$78</c:f>
              <c:numCache>
                <c:formatCode>General</c:formatCode>
                <c:ptCount val="12"/>
                <c:pt idx="0">
                  <c:v>431</c:v>
                </c:pt>
                <c:pt idx="1">
                  <c:v>139</c:v>
                </c:pt>
                <c:pt idx="2">
                  <c:v>20</c:v>
                </c:pt>
                <c:pt idx="3">
                  <c:v>325</c:v>
                </c:pt>
                <c:pt idx="4">
                  <c:v>22</c:v>
                </c:pt>
                <c:pt idx="5">
                  <c:v>25</c:v>
                </c:pt>
                <c:pt idx="6">
                  <c:v>34</c:v>
                </c:pt>
                <c:pt idx="7">
                  <c:v>15</c:v>
                </c:pt>
                <c:pt idx="8">
                  <c:v>0</c:v>
                </c:pt>
                <c:pt idx="9">
                  <c:v>38</c:v>
                </c:pt>
                <c:pt idx="10">
                  <c:v>43</c:v>
                </c:pt>
                <c:pt idx="11">
                  <c:v>1092</c:v>
                </c:pt>
              </c:numCache>
            </c:numRef>
          </c:val>
        </c:ser>
        <c:ser>
          <c:idx val="1"/>
          <c:order val="1"/>
          <c:tx>
            <c:strRef>
              <c:f>Sheet1!$J$66</c:f>
              <c:strCache>
                <c:ptCount val="1"/>
                <c:pt idx="0">
                  <c:v>Data Retrieval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Sheet1!$J$67:$J$78</c:f>
              <c:numCache>
                <c:formatCode>General</c:formatCode>
                <c:ptCount val="12"/>
                <c:pt idx="0">
                  <c:v>67</c:v>
                </c:pt>
                <c:pt idx="1">
                  <c:v>2</c:v>
                </c:pt>
                <c:pt idx="2">
                  <c:v>0</c:v>
                </c:pt>
                <c:pt idx="3">
                  <c:v>69</c:v>
                </c:pt>
                <c:pt idx="4">
                  <c:v>7</c:v>
                </c:pt>
                <c:pt idx="5">
                  <c:v>3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6</c:v>
                </c:pt>
                <c:pt idx="10">
                  <c:v>6</c:v>
                </c:pt>
                <c:pt idx="11">
                  <c:v>163</c:v>
                </c:pt>
              </c:numCache>
            </c:numRef>
          </c:val>
        </c:ser>
        <c:ser>
          <c:idx val="2"/>
          <c:order val="2"/>
          <c:tx>
            <c:strRef>
              <c:f>Sheet1!$K$66</c:f>
              <c:strCache>
                <c:ptCount val="1"/>
                <c:pt idx="0">
                  <c:v>Data Cleaning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Sheet1!$K$67:$K$78</c:f>
              <c:numCache>
                <c:formatCode>General</c:formatCode>
                <c:ptCount val="12"/>
                <c:pt idx="0">
                  <c:v>12</c:v>
                </c:pt>
                <c:pt idx="1">
                  <c:v>9</c:v>
                </c:pt>
                <c:pt idx="2">
                  <c:v>6</c:v>
                </c:pt>
                <c:pt idx="3">
                  <c:v>10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48</c:v>
                </c:pt>
              </c:numCache>
            </c:numRef>
          </c:val>
        </c:ser>
        <c:ser>
          <c:idx val="3"/>
          <c:order val="3"/>
          <c:tx>
            <c:strRef>
              <c:f>Sheet1!$L$66</c:f>
              <c:strCache>
                <c:ptCount val="1"/>
                <c:pt idx="0">
                  <c:v>Data Analysis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Sheet1!$L$67:$L$78</c:f>
              <c:numCache>
                <c:formatCode>General</c:formatCode>
                <c:ptCount val="12"/>
                <c:pt idx="0">
                  <c:v>104</c:v>
                </c:pt>
                <c:pt idx="1">
                  <c:v>36</c:v>
                </c:pt>
                <c:pt idx="2">
                  <c:v>12</c:v>
                </c:pt>
                <c:pt idx="3">
                  <c:v>43</c:v>
                </c:pt>
                <c:pt idx="4">
                  <c:v>4</c:v>
                </c:pt>
                <c:pt idx="5">
                  <c:v>1</c:v>
                </c:pt>
                <c:pt idx="6">
                  <c:v>8</c:v>
                </c:pt>
                <c:pt idx="7">
                  <c:v>24</c:v>
                </c:pt>
                <c:pt idx="8">
                  <c:v>10</c:v>
                </c:pt>
                <c:pt idx="9">
                  <c:v>1</c:v>
                </c:pt>
                <c:pt idx="10">
                  <c:v>0</c:v>
                </c:pt>
                <c:pt idx="11">
                  <c:v>282</c:v>
                </c:pt>
              </c:numCache>
            </c:numRef>
          </c:val>
        </c:ser>
        <c:ser>
          <c:idx val="4"/>
          <c:order val="4"/>
          <c:tx>
            <c:strRef>
              <c:f>Sheet1!$M$66</c:f>
              <c:strCache>
                <c:ptCount val="1"/>
                <c:pt idx="0">
                  <c:v>Data Visualization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Sheet1!$M$67:$M$78</c:f>
              <c:numCache>
                <c:formatCode>General</c:formatCode>
                <c:ptCount val="12"/>
                <c:pt idx="0">
                  <c:v>18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13</c:v>
                </c:pt>
                <c:pt idx="9">
                  <c:v>33</c:v>
                </c:pt>
                <c:pt idx="10">
                  <c:v>35</c:v>
                </c:pt>
                <c:pt idx="11">
                  <c:v>113</c:v>
                </c:pt>
              </c:numCache>
            </c:numRef>
          </c:val>
        </c:ser>
        <c:ser>
          <c:idx val="5"/>
          <c:order val="5"/>
          <c:tx>
            <c:strRef>
              <c:f>Sheet1!$N$66</c:f>
              <c:strCache>
                <c:ptCount val="1"/>
                <c:pt idx="0">
                  <c:v>Data Moving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Sheet1!$N$67:$N$78</c:f>
              <c:numCache>
                <c:formatCode>General</c:formatCode>
                <c:ptCount val="12"/>
                <c:pt idx="0">
                  <c:v>34</c:v>
                </c:pt>
                <c:pt idx="1">
                  <c:v>5</c:v>
                </c:pt>
                <c:pt idx="2">
                  <c:v>0</c:v>
                </c:pt>
                <c:pt idx="3">
                  <c:v>23</c:v>
                </c:pt>
                <c:pt idx="4">
                  <c:v>7</c:v>
                </c:pt>
                <c:pt idx="5">
                  <c:v>15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84</c:v>
                </c:pt>
              </c:numCache>
            </c:numRef>
          </c:val>
        </c:ser>
        <c:overlap val="100"/>
        <c:axId val="61718528"/>
        <c:axId val="61720064"/>
      </c:barChart>
      <c:catAx>
        <c:axId val="61718528"/>
        <c:scaling>
          <c:orientation val="minMax"/>
        </c:scaling>
        <c:axPos val="b"/>
        <c:tickLblPos val="nextTo"/>
        <c:crossAx val="61720064"/>
        <c:crosses val="autoZero"/>
        <c:auto val="1"/>
        <c:lblAlgn val="ctr"/>
        <c:lblOffset val="100"/>
      </c:catAx>
      <c:valAx>
        <c:axId val="61720064"/>
        <c:scaling>
          <c:orientation val="minMax"/>
        </c:scaling>
        <c:axPos val="l"/>
        <c:majorGridlines/>
        <c:numFmt formatCode="0%" sourceLinked="1"/>
        <c:tickLblPos val="nextTo"/>
        <c:crossAx val="61718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style val="34"/>
  <c:chart>
    <c:plotArea>
      <c:layout/>
      <c:barChart>
        <c:barDir val="col"/>
        <c:grouping val="percentStacked"/>
        <c:ser>
          <c:idx val="0"/>
          <c:order val="0"/>
          <c:tx>
            <c:strRef>
              <c:f>Sheet1!$Q$66</c:f>
              <c:strCache>
                <c:ptCount val="1"/>
                <c:pt idx="0">
                  <c:v>Internal macro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Sheet1!$Q$67:$Q$78</c:f>
              <c:numCache>
                <c:formatCode>General</c:formatCode>
                <c:ptCount val="12"/>
                <c:pt idx="0">
                  <c:v>38</c:v>
                </c:pt>
                <c:pt idx="1">
                  <c:v>19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5</c:v>
                </c:pt>
                <c:pt idx="11">
                  <c:v>71</c:v>
                </c:pt>
              </c:numCache>
            </c:numRef>
          </c:val>
        </c:ser>
        <c:ser>
          <c:idx val="1"/>
          <c:order val="1"/>
          <c:tx>
            <c:strRef>
              <c:f>Sheet1!$R$66</c:f>
              <c:strCache>
                <c:ptCount val="1"/>
                <c:pt idx="0">
                  <c:v>Composite workflows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Sheet1!$R$67:$R$78</c:f>
              <c:numCache>
                <c:formatCode>General</c:formatCode>
                <c:ptCount val="12"/>
                <c:pt idx="0">
                  <c:v>22</c:v>
                </c:pt>
                <c:pt idx="1">
                  <c:v>23</c:v>
                </c:pt>
                <c:pt idx="2">
                  <c:v>2</c:v>
                </c:pt>
                <c:pt idx="3">
                  <c:v>17</c:v>
                </c:pt>
                <c:pt idx="4">
                  <c:v>19</c:v>
                </c:pt>
                <c:pt idx="5">
                  <c:v>0</c:v>
                </c:pt>
                <c:pt idx="6">
                  <c:v>2</c:v>
                </c:pt>
                <c:pt idx="7">
                  <c:v>13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102</c:v>
                </c:pt>
              </c:numCache>
            </c:numRef>
          </c:val>
        </c:ser>
        <c:ser>
          <c:idx val="2"/>
          <c:order val="2"/>
          <c:tx>
            <c:strRef>
              <c:f>Sheet1!$S$66</c:f>
              <c:strCache>
                <c:ptCount val="1"/>
                <c:pt idx="0">
                  <c:v>Atomic workflow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Sheet1!$S$67:$S$78</c:f>
              <c:numCache>
                <c:formatCode>General</c:formatCode>
                <c:ptCount val="12"/>
                <c:pt idx="0">
                  <c:v>67</c:v>
                </c:pt>
                <c:pt idx="1">
                  <c:v>33</c:v>
                </c:pt>
                <c:pt idx="2">
                  <c:v>5</c:v>
                </c:pt>
                <c:pt idx="3">
                  <c:v>39</c:v>
                </c:pt>
                <c:pt idx="4">
                  <c:v>7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12</c:v>
                </c:pt>
                <c:pt idx="10">
                  <c:v>5</c:v>
                </c:pt>
                <c:pt idx="11">
                  <c:v>183</c:v>
                </c:pt>
              </c:numCache>
            </c:numRef>
          </c:val>
        </c:ser>
        <c:ser>
          <c:idx val="3"/>
          <c:order val="3"/>
          <c:tx>
            <c:strRef>
              <c:f>Sheet1!$T$66</c:f>
              <c:strCache>
                <c:ptCount val="1"/>
                <c:pt idx="0">
                  <c:v>Workflow Overload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Sheet1!$T$67:$T$78</c:f>
              <c:numCache>
                <c:formatCode>General</c:formatCode>
                <c:ptCount val="12"/>
                <c:pt idx="0">
                  <c:v>4</c:v>
                </c:pt>
                <c:pt idx="1">
                  <c:v>14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37</c:v>
                </c:pt>
              </c:numCache>
            </c:numRef>
          </c:val>
        </c:ser>
        <c:ser>
          <c:idx val="4"/>
          <c:order val="4"/>
          <c:tx>
            <c:strRef>
              <c:f>Sheet1!$U$66</c:f>
              <c:strCache>
                <c:ptCount val="1"/>
                <c:pt idx="0">
                  <c:v>Statefull Invocations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Sheet1!$U$67:$U$78</c:f>
              <c:numCache>
                <c:formatCode>General</c:formatCode>
                <c:ptCount val="12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10</c:v>
                </c:pt>
              </c:numCache>
            </c:numRef>
          </c:val>
        </c:ser>
        <c:ser>
          <c:idx val="5"/>
          <c:order val="5"/>
          <c:tx>
            <c:strRef>
              <c:f>Sheet1!$V$66</c:f>
              <c:strCache>
                <c:ptCount val="1"/>
                <c:pt idx="0">
                  <c:v>Human Interactions</c:v>
                </c:pt>
              </c:strCache>
            </c:strRef>
          </c:tx>
          <c:cat>
            <c:strRef>
              <c:f>Sheet1!$B$67:$B$78</c:f>
              <c:strCache>
                <c:ptCount val="12"/>
                <c:pt idx="0">
                  <c:v>GENOMICS</c:v>
                </c:pt>
                <c:pt idx="1">
                  <c:v>TEXT_MINING</c:v>
                </c:pt>
                <c:pt idx="2">
                  <c:v>DRUG_DISCOVERY</c:v>
                </c:pt>
                <c:pt idx="3">
                  <c:v>ASTRONOMY</c:v>
                </c:pt>
                <c:pt idx="4">
                  <c:v>BIODIVERSITY</c:v>
                </c:pt>
                <c:pt idx="5">
                  <c:v>CHEMINFORMATICS</c:v>
                </c:pt>
                <c:pt idx="6">
                  <c:v>GEO-INFORMATICS</c:v>
                </c:pt>
                <c:pt idx="7">
                  <c:v>MACHINE_LEARNING</c:v>
                </c:pt>
                <c:pt idx="8">
                  <c:v>SOCIAL_NETWORK_ANALYSIS</c:v>
                </c:pt>
                <c:pt idx="9">
                  <c:v>INDEPENDENT</c:v>
                </c:pt>
                <c:pt idx="10">
                  <c:v>MEDICAL_INFORMATICS</c:v>
                </c:pt>
                <c:pt idx="11">
                  <c:v>ALL DOMAINS</c:v>
                </c:pt>
              </c:strCache>
            </c:strRef>
          </c:cat>
          <c:val>
            <c:numRef>
              <c:f>Sheet1!$V$67:$V$78</c:f>
              <c:numCache>
                <c:formatCode>General</c:formatCode>
                <c:ptCount val="12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</c:v>
                </c:pt>
              </c:numCache>
            </c:numRef>
          </c:val>
        </c:ser>
        <c:overlap val="100"/>
        <c:axId val="62432384"/>
        <c:axId val="62433920"/>
      </c:barChart>
      <c:catAx>
        <c:axId val="62432384"/>
        <c:scaling>
          <c:orientation val="minMax"/>
        </c:scaling>
        <c:axPos val="b"/>
        <c:tickLblPos val="nextTo"/>
        <c:crossAx val="62433920"/>
        <c:crosses val="autoZero"/>
        <c:auto val="1"/>
        <c:lblAlgn val="ctr"/>
        <c:lblOffset val="100"/>
      </c:catAx>
      <c:valAx>
        <c:axId val="62433920"/>
        <c:scaling>
          <c:orientation val="minMax"/>
        </c:scaling>
        <c:axPos val="l"/>
        <c:majorGridlines/>
        <c:numFmt formatCode="0%" sourceLinked="1"/>
        <c:tickLblPos val="nextTo"/>
        <c:crossAx val="624323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488950</xdr:colOff>
      <xdr:row>81</xdr:row>
      <xdr:rowOff>23495</xdr:rowOff>
    </xdr:from>
    <xdr:to>
      <xdr:col>6</xdr:col>
      <xdr:colOff>72390</xdr:colOff>
      <xdr:row>98</xdr:row>
      <xdr:rowOff>3175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1479096</xdr:colOff>
      <xdr:row>116</xdr:row>
      <xdr:rowOff>151040</xdr:rowOff>
    </xdr:from>
    <xdr:to>
      <xdr:col>10</xdr:col>
      <xdr:colOff>46264</xdr:colOff>
      <xdr:row>133</xdr:row>
      <xdr:rowOff>141515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1361</xdr:colOff>
      <xdr:row>116</xdr:row>
      <xdr:rowOff>134710</xdr:rowOff>
    </xdr:from>
    <xdr:to>
      <xdr:col>23</xdr:col>
      <xdr:colOff>395968</xdr:colOff>
      <xdr:row>133</xdr:row>
      <xdr:rowOff>125185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521154</xdr:colOff>
      <xdr:row>116</xdr:row>
      <xdr:rowOff>133350</xdr:rowOff>
    </xdr:from>
    <xdr:to>
      <xdr:col>29</xdr:col>
      <xdr:colOff>58511</xdr:colOff>
      <xdr:row>133</xdr:row>
      <xdr:rowOff>123825</xdr:rowOff>
    </xdr:to>
    <xdr:graphicFrame macro="">
      <xdr:nvGraphicFramePr>
        <xdr:cNvPr id="20" name="1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244928</xdr:colOff>
      <xdr:row>79</xdr:row>
      <xdr:rowOff>122465</xdr:rowOff>
    </xdr:from>
    <xdr:to>
      <xdr:col>21</xdr:col>
      <xdr:colOff>149678</xdr:colOff>
      <xdr:row>96</xdr:row>
      <xdr:rowOff>95250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122465</xdr:colOff>
      <xdr:row>79</xdr:row>
      <xdr:rowOff>108856</xdr:rowOff>
    </xdr:from>
    <xdr:to>
      <xdr:col>27</xdr:col>
      <xdr:colOff>598715</xdr:colOff>
      <xdr:row>96</xdr:row>
      <xdr:rowOff>81641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2:X116"/>
  <sheetViews>
    <sheetView tabSelected="1" topLeftCell="A65" zoomScale="70" zoomScaleNormal="70" workbookViewId="0">
      <selection activeCell="AA67" sqref="AA67"/>
    </sheetView>
  </sheetViews>
  <sheetFormatPr baseColWidth="10" defaultRowHeight="12.75"/>
  <cols>
    <col min="1" max="1" width="23" customWidth="1"/>
    <col min="2" max="2" width="28.25" customWidth="1"/>
    <col min="3" max="3" width="4.125" customWidth="1"/>
    <col min="4" max="4" width="3.875" customWidth="1"/>
    <col min="5" max="5" width="4" customWidth="1"/>
    <col min="6" max="6" width="4.75" customWidth="1"/>
    <col min="7" max="7" width="4" customWidth="1"/>
    <col min="8" max="8" width="4.125" customWidth="1"/>
    <col min="9" max="9" width="6.75" customWidth="1"/>
    <col min="10" max="10" width="4.625" customWidth="1"/>
    <col min="11" max="11" width="2.875" customWidth="1"/>
    <col min="12" max="12" width="4.75" customWidth="1"/>
    <col min="13" max="14" width="4.25" customWidth="1"/>
    <col min="15" max="15" width="5.75" customWidth="1"/>
    <col min="16" max="16" width="10.75" customWidth="1"/>
    <col min="17" max="17" width="3.125" bestFit="1" customWidth="1"/>
    <col min="18" max="18" width="3.75" customWidth="1"/>
    <col min="19" max="19" width="4.25" customWidth="1"/>
    <col min="20" max="20" width="3.125" bestFit="1" customWidth="1"/>
    <col min="21" max="22" width="2.75" customWidth="1"/>
  </cols>
  <sheetData>
    <row r="2" spans="1:24" ht="108" customHeight="1">
      <c r="A2" s="9"/>
      <c r="C2" s="1" t="s">
        <v>2</v>
      </c>
      <c r="D2" s="1" t="s">
        <v>3</v>
      </c>
      <c r="E2" s="1" t="s">
        <v>4</v>
      </c>
      <c r="F2" s="1" t="s">
        <v>54</v>
      </c>
      <c r="G2" s="1" t="s">
        <v>46</v>
      </c>
      <c r="H2" s="1" t="s">
        <v>7</v>
      </c>
      <c r="I2" s="5" t="s">
        <v>36</v>
      </c>
      <c r="J2" s="1" t="s">
        <v>21</v>
      </c>
      <c r="K2" s="1" t="s">
        <v>8</v>
      </c>
      <c r="L2" s="1" t="s">
        <v>0</v>
      </c>
      <c r="M2" s="1" t="s">
        <v>1</v>
      </c>
      <c r="N2" s="1" t="s">
        <v>47</v>
      </c>
      <c r="O2" s="5" t="s">
        <v>9</v>
      </c>
      <c r="Q2" s="1" t="s">
        <v>13</v>
      </c>
      <c r="R2" s="1" t="s">
        <v>14</v>
      </c>
      <c r="S2" s="1" t="s">
        <v>15</v>
      </c>
      <c r="T2" s="1" t="s">
        <v>16</v>
      </c>
      <c r="U2" s="1" t="s">
        <v>23</v>
      </c>
      <c r="V2" s="1" t="s">
        <v>24</v>
      </c>
      <c r="W2" s="16" t="s">
        <v>62</v>
      </c>
      <c r="X2" s="17" t="s">
        <v>63</v>
      </c>
    </row>
    <row r="3" spans="1:24">
      <c r="A3" s="23" t="s">
        <v>26</v>
      </c>
      <c r="B3" t="s">
        <v>10</v>
      </c>
      <c r="C3">
        <v>21</v>
      </c>
      <c r="D3">
        <v>10</v>
      </c>
      <c r="E3">
        <v>4</v>
      </c>
      <c r="F3">
        <v>20</v>
      </c>
      <c r="G3">
        <v>3</v>
      </c>
      <c r="H3">
        <v>1</v>
      </c>
      <c r="I3">
        <f>SUM(C3:H3)</f>
        <v>59</v>
      </c>
      <c r="J3">
        <v>0</v>
      </c>
      <c r="K3">
        <v>1</v>
      </c>
      <c r="L3">
        <v>4</v>
      </c>
      <c r="M3">
        <v>8</v>
      </c>
      <c r="N3">
        <v>0</v>
      </c>
      <c r="O3">
        <f t="shared" ref="O3:O18" si="0">SUM(I3:N3)</f>
        <v>72</v>
      </c>
      <c r="Q3">
        <v>6</v>
      </c>
      <c r="R3">
        <v>3</v>
      </c>
      <c r="S3">
        <v>25</v>
      </c>
      <c r="T3">
        <v>4</v>
      </c>
      <c r="U3">
        <v>0</v>
      </c>
      <c r="V3">
        <v>0</v>
      </c>
      <c r="W3">
        <f t="shared" ref="W3:W18" si="1">SUM(Q3:V3)</f>
        <v>38</v>
      </c>
      <c r="X3">
        <v>28</v>
      </c>
    </row>
    <row r="4" spans="1:24">
      <c r="A4" s="24"/>
      <c r="B4" t="s">
        <v>12</v>
      </c>
      <c r="C4">
        <v>25</v>
      </c>
      <c r="D4">
        <v>0</v>
      </c>
      <c r="E4">
        <v>5</v>
      </c>
      <c r="F4">
        <v>6</v>
      </c>
      <c r="G4">
        <v>48</v>
      </c>
      <c r="H4">
        <v>14</v>
      </c>
      <c r="I4">
        <f t="shared" ref="I4:I18" si="2">SUM(C4:H4)</f>
        <v>98</v>
      </c>
      <c r="J4">
        <v>0</v>
      </c>
      <c r="K4">
        <v>0</v>
      </c>
      <c r="L4">
        <v>33</v>
      </c>
      <c r="M4">
        <v>2</v>
      </c>
      <c r="N4">
        <v>0</v>
      </c>
      <c r="O4">
        <f t="shared" si="0"/>
        <v>133</v>
      </c>
      <c r="Q4">
        <v>19</v>
      </c>
      <c r="R4">
        <v>9</v>
      </c>
      <c r="S4">
        <v>22</v>
      </c>
      <c r="T4">
        <v>8</v>
      </c>
      <c r="U4">
        <v>0</v>
      </c>
      <c r="V4">
        <v>0</v>
      </c>
      <c r="W4">
        <f t="shared" si="1"/>
        <v>58</v>
      </c>
      <c r="X4">
        <v>31</v>
      </c>
    </row>
    <row r="5" spans="1:24">
      <c r="A5" s="24"/>
      <c r="B5" t="s">
        <v>52</v>
      </c>
      <c r="C5">
        <v>0</v>
      </c>
      <c r="D5">
        <v>0</v>
      </c>
      <c r="E5">
        <v>0</v>
      </c>
      <c r="F5">
        <v>0</v>
      </c>
      <c r="G5">
        <v>15</v>
      </c>
      <c r="H5">
        <v>0</v>
      </c>
      <c r="I5">
        <f t="shared" si="2"/>
        <v>15</v>
      </c>
      <c r="J5">
        <v>0</v>
      </c>
      <c r="K5">
        <v>0</v>
      </c>
      <c r="L5">
        <v>24</v>
      </c>
      <c r="M5">
        <v>0</v>
      </c>
      <c r="N5">
        <v>0</v>
      </c>
      <c r="O5">
        <f t="shared" si="0"/>
        <v>39</v>
      </c>
      <c r="Q5">
        <v>0</v>
      </c>
      <c r="R5">
        <v>13</v>
      </c>
      <c r="S5">
        <v>5</v>
      </c>
      <c r="T5">
        <v>11</v>
      </c>
      <c r="U5">
        <v>0</v>
      </c>
      <c r="V5">
        <v>0</v>
      </c>
      <c r="W5">
        <f t="shared" si="1"/>
        <v>29</v>
      </c>
      <c r="X5">
        <v>18</v>
      </c>
    </row>
    <row r="6" spans="1:24">
      <c r="A6" s="24"/>
      <c r="B6" t="s">
        <v>53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f t="shared" si="2"/>
        <v>0</v>
      </c>
      <c r="J6">
        <v>0</v>
      </c>
      <c r="K6">
        <v>0</v>
      </c>
      <c r="L6">
        <v>10</v>
      </c>
      <c r="M6">
        <v>13</v>
      </c>
      <c r="N6">
        <v>0</v>
      </c>
      <c r="O6">
        <f t="shared" si="0"/>
        <v>23</v>
      </c>
      <c r="Q6">
        <v>0</v>
      </c>
      <c r="R6">
        <v>2</v>
      </c>
      <c r="S6">
        <v>3</v>
      </c>
      <c r="T6">
        <v>2</v>
      </c>
      <c r="U6">
        <v>0</v>
      </c>
      <c r="V6">
        <v>0</v>
      </c>
      <c r="W6">
        <f t="shared" si="1"/>
        <v>7</v>
      </c>
      <c r="X6">
        <v>5</v>
      </c>
    </row>
    <row r="7" spans="1:24">
      <c r="A7" s="25"/>
      <c r="B7" s="9" t="s">
        <v>11</v>
      </c>
      <c r="C7" s="9">
        <v>4</v>
      </c>
      <c r="D7" s="9">
        <v>0</v>
      </c>
      <c r="E7" s="9">
        <v>0</v>
      </c>
      <c r="F7" s="9">
        <v>7</v>
      </c>
      <c r="G7" s="9">
        <v>3</v>
      </c>
      <c r="H7" s="9">
        <v>6</v>
      </c>
      <c r="I7" s="9">
        <f t="shared" si="2"/>
        <v>20</v>
      </c>
      <c r="J7" s="9">
        <v>0</v>
      </c>
      <c r="K7" s="9">
        <v>6</v>
      </c>
      <c r="L7" s="9">
        <v>12</v>
      </c>
      <c r="M7" s="9">
        <v>3</v>
      </c>
      <c r="N7" s="9">
        <v>0</v>
      </c>
      <c r="O7" s="9">
        <f t="shared" si="0"/>
        <v>41</v>
      </c>
      <c r="P7" s="9"/>
      <c r="Q7" s="9">
        <v>6</v>
      </c>
      <c r="R7" s="9">
        <v>2</v>
      </c>
      <c r="S7" s="9">
        <v>5</v>
      </c>
      <c r="T7" s="9">
        <v>2</v>
      </c>
      <c r="U7" s="9">
        <v>0</v>
      </c>
      <c r="V7" s="9">
        <v>0</v>
      </c>
      <c r="W7" s="9">
        <f t="shared" si="1"/>
        <v>15</v>
      </c>
      <c r="X7" s="9">
        <v>7</v>
      </c>
    </row>
    <row r="8" spans="1:24">
      <c r="A8" s="23" t="s">
        <v>27</v>
      </c>
      <c r="B8" s="2" t="s">
        <v>17</v>
      </c>
      <c r="C8" s="4">
        <v>39</v>
      </c>
      <c r="D8" s="4">
        <v>23</v>
      </c>
      <c r="E8" s="4">
        <v>22</v>
      </c>
      <c r="F8" s="4">
        <v>147</v>
      </c>
      <c r="G8" s="4">
        <v>94</v>
      </c>
      <c r="H8" s="4">
        <v>0</v>
      </c>
      <c r="I8">
        <f t="shared" si="2"/>
        <v>325</v>
      </c>
      <c r="J8" s="4">
        <v>69</v>
      </c>
      <c r="K8">
        <v>10</v>
      </c>
      <c r="L8">
        <v>43</v>
      </c>
      <c r="M8">
        <v>2</v>
      </c>
      <c r="N8">
        <v>23</v>
      </c>
      <c r="O8">
        <f t="shared" si="0"/>
        <v>472</v>
      </c>
      <c r="Q8" s="4">
        <v>0</v>
      </c>
      <c r="R8" s="4">
        <v>17</v>
      </c>
      <c r="S8" s="4">
        <v>39</v>
      </c>
      <c r="T8" s="4">
        <v>2</v>
      </c>
      <c r="U8" s="4">
        <v>1</v>
      </c>
      <c r="V8" s="4">
        <v>0</v>
      </c>
      <c r="W8">
        <f t="shared" si="1"/>
        <v>59</v>
      </c>
      <c r="X8" s="4">
        <v>55</v>
      </c>
    </row>
    <row r="9" spans="1:24">
      <c r="A9" s="24"/>
      <c r="B9" s="2" t="s">
        <v>18</v>
      </c>
      <c r="C9" s="4">
        <v>7</v>
      </c>
      <c r="D9" s="4">
        <v>8</v>
      </c>
      <c r="E9" s="4">
        <v>5</v>
      </c>
      <c r="F9" s="4">
        <v>2</v>
      </c>
      <c r="G9" s="4">
        <v>0</v>
      </c>
      <c r="H9" s="4">
        <v>0</v>
      </c>
      <c r="I9">
        <f t="shared" si="2"/>
        <v>22</v>
      </c>
      <c r="J9" s="4">
        <v>7</v>
      </c>
      <c r="K9">
        <v>4</v>
      </c>
      <c r="L9">
        <v>4</v>
      </c>
      <c r="M9">
        <v>0</v>
      </c>
      <c r="N9">
        <v>7</v>
      </c>
      <c r="O9">
        <f t="shared" si="0"/>
        <v>44</v>
      </c>
      <c r="Q9" s="4">
        <v>0</v>
      </c>
      <c r="R9" s="4">
        <v>19</v>
      </c>
      <c r="S9" s="4">
        <v>7</v>
      </c>
      <c r="T9" s="4">
        <v>2</v>
      </c>
      <c r="U9" s="4">
        <v>2</v>
      </c>
      <c r="V9" s="4">
        <v>10</v>
      </c>
      <c r="W9">
        <f t="shared" si="1"/>
        <v>40</v>
      </c>
      <c r="X9" s="4">
        <v>12</v>
      </c>
    </row>
    <row r="10" spans="1:24">
      <c r="A10" s="24"/>
      <c r="B10" s="2" t="s">
        <v>19</v>
      </c>
      <c r="C10" s="4">
        <v>4</v>
      </c>
      <c r="D10" s="4">
        <v>6</v>
      </c>
      <c r="E10" s="4">
        <v>6</v>
      </c>
      <c r="F10" s="4">
        <v>3</v>
      </c>
      <c r="G10" s="4">
        <v>1</v>
      </c>
      <c r="H10" s="4">
        <v>5</v>
      </c>
      <c r="I10">
        <f t="shared" si="2"/>
        <v>25</v>
      </c>
      <c r="J10" s="4">
        <v>3</v>
      </c>
      <c r="K10">
        <v>7</v>
      </c>
      <c r="L10">
        <v>1</v>
      </c>
      <c r="M10">
        <v>3</v>
      </c>
      <c r="N10">
        <v>15</v>
      </c>
      <c r="O10">
        <f t="shared" si="0"/>
        <v>54</v>
      </c>
      <c r="Q10" s="4">
        <v>0</v>
      </c>
      <c r="R10" s="4">
        <v>0</v>
      </c>
      <c r="S10" s="4">
        <v>3</v>
      </c>
      <c r="T10" s="4">
        <v>0</v>
      </c>
      <c r="U10" s="4">
        <v>1</v>
      </c>
      <c r="V10" s="4">
        <v>1</v>
      </c>
      <c r="W10">
        <f t="shared" si="1"/>
        <v>5</v>
      </c>
      <c r="X10" s="4">
        <v>7</v>
      </c>
    </row>
    <row r="11" spans="1:24">
      <c r="A11" s="24"/>
      <c r="B11" s="2" t="s">
        <v>10</v>
      </c>
      <c r="C11" s="4">
        <v>19</v>
      </c>
      <c r="D11" s="4">
        <v>67</v>
      </c>
      <c r="E11" s="4">
        <v>78</v>
      </c>
      <c r="F11" s="4">
        <v>54</v>
      </c>
      <c r="G11" s="4">
        <v>31</v>
      </c>
      <c r="H11" s="4">
        <v>0</v>
      </c>
      <c r="I11">
        <f t="shared" si="2"/>
        <v>249</v>
      </c>
      <c r="J11" s="4">
        <v>61</v>
      </c>
      <c r="K11">
        <v>4</v>
      </c>
      <c r="L11">
        <v>48</v>
      </c>
      <c r="M11">
        <v>3</v>
      </c>
      <c r="N11">
        <v>34</v>
      </c>
      <c r="O11">
        <f t="shared" si="0"/>
        <v>399</v>
      </c>
      <c r="Q11" s="4">
        <v>20</v>
      </c>
      <c r="R11" s="4">
        <v>16</v>
      </c>
      <c r="S11" s="4">
        <v>20</v>
      </c>
      <c r="T11" s="4">
        <v>0</v>
      </c>
      <c r="U11" s="4">
        <v>6</v>
      </c>
      <c r="V11" s="4">
        <v>4</v>
      </c>
      <c r="W11">
        <f t="shared" si="1"/>
        <v>66</v>
      </c>
      <c r="X11" s="4">
        <v>38</v>
      </c>
    </row>
    <row r="12" spans="1:24">
      <c r="A12" s="24"/>
      <c r="B12" s="2" t="s">
        <v>20</v>
      </c>
      <c r="C12" s="4">
        <v>7</v>
      </c>
      <c r="D12" s="4">
        <v>12</v>
      </c>
      <c r="E12" s="4">
        <v>14</v>
      </c>
      <c r="F12" s="4">
        <v>0</v>
      </c>
      <c r="G12" s="4">
        <v>1</v>
      </c>
      <c r="H12" s="4">
        <v>0</v>
      </c>
      <c r="I12">
        <f t="shared" si="2"/>
        <v>34</v>
      </c>
      <c r="J12" s="4">
        <v>3</v>
      </c>
      <c r="K12">
        <v>0</v>
      </c>
      <c r="L12">
        <v>8</v>
      </c>
      <c r="M12">
        <v>1</v>
      </c>
      <c r="N12">
        <v>0</v>
      </c>
      <c r="O12">
        <f t="shared" si="0"/>
        <v>46</v>
      </c>
      <c r="Q12" s="4">
        <v>0</v>
      </c>
      <c r="R12" s="4">
        <v>2</v>
      </c>
      <c r="S12" s="4">
        <v>4</v>
      </c>
      <c r="T12" s="4">
        <v>0</v>
      </c>
      <c r="U12" s="4">
        <v>0</v>
      </c>
      <c r="V12" s="4">
        <v>0</v>
      </c>
      <c r="W12">
        <f t="shared" si="1"/>
        <v>6</v>
      </c>
      <c r="X12" s="4">
        <v>6</v>
      </c>
    </row>
    <row r="13" spans="1:24">
      <c r="A13" s="25"/>
      <c r="B13" s="20" t="s">
        <v>25</v>
      </c>
      <c r="C13" s="20">
        <v>7</v>
      </c>
      <c r="D13" s="20">
        <v>7</v>
      </c>
      <c r="E13" s="20">
        <v>6</v>
      </c>
      <c r="F13" s="20">
        <v>2</v>
      </c>
      <c r="G13" s="20">
        <v>2</v>
      </c>
      <c r="H13" s="20">
        <v>0</v>
      </c>
      <c r="I13" s="9">
        <f t="shared" si="2"/>
        <v>24</v>
      </c>
      <c r="J13" s="20">
        <v>2</v>
      </c>
      <c r="K13" s="9">
        <v>9</v>
      </c>
      <c r="L13" s="9">
        <v>3</v>
      </c>
      <c r="M13" s="9">
        <v>0</v>
      </c>
      <c r="N13" s="9">
        <v>5</v>
      </c>
      <c r="O13" s="9">
        <f t="shared" si="0"/>
        <v>43</v>
      </c>
      <c r="P13" s="9"/>
      <c r="Q13" s="20">
        <v>0</v>
      </c>
      <c r="R13" s="20">
        <v>14</v>
      </c>
      <c r="S13" s="20">
        <v>8</v>
      </c>
      <c r="T13" s="20">
        <v>6</v>
      </c>
      <c r="U13" s="20">
        <v>0</v>
      </c>
      <c r="V13" s="20">
        <v>0</v>
      </c>
      <c r="W13" s="9">
        <f t="shared" si="1"/>
        <v>28</v>
      </c>
      <c r="X13" s="20">
        <v>11</v>
      </c>
    </row>
    <row r="14" spans="1:24">
      <c r="A14" s="29" t="s">
        <v>51</v>
      </c>
      <c r="B14" s="12" t="s">
        <v>55</v>
      </c>
      <c r="C14" s="4">
        <v>21</v>
      </c>
      <c r="D14" s="4">
        <v>7</v>
      </c>
      <c r="E14" s="4">
        <v>0</v>
      </c>
      <c r="F14" s="4">
        <v>23</v>
      </c>
      <c r="G14" s="4">
        <v>65</v>
      </c>
      <c r="H14" s="4">
        <v>6</v>
      </c>
      <c r="I14">
        <f t="shared" si="2"/>
        <v>122</v>
      </c>
      <c r="J14" s="4">
        <v>1</v>
      </c>
      <c r="K14" s="4">
        <v>7</v>
      </c>
      <c r="L14" s="4">
        <v>52</v>
      </c>
      <c r="M14" s="4">
        <v>7</v>
      </c>
      <c r="N14" s="4">
        <v>0</v>
      </c>
      <c r="O14">
        <f t="shared" si="0"/>
        <v>189</v>
      </c>
      <c r="Q14" s="4">
        <v>12</v>
      </c>
      <c r="R14" s="4">
        <v>3</v>
      </c>
      <c r="S14" s="4">
        <v>21</v>
      </c>
      <c r="T14" s="4">
        <v>0</v>
      </c>
      <c r="U14" s="4">
        <v>0</v>
      </c>
      <c r="V14" s="4">
        <v>0</v>
      </c>
      <c r="W14">
        <f t="shared" si="1"/>
        <v>36</v>
      </c>
      <c r="X14" s="4">
        <v>28</v>
      </c>
    </row>
    <row r="15" spans="1:24">
      <c r="A15" s="30"/>
      <c r="B15" s="21" t="s">
        <v>56</v>
      </c>
      <c r="C15" s="20">
        <v>1</v>
      </c>
      <c r="D15" s="20">
        <v>0</v>
      </c>
      <c r="E15" s="20">
        <v>0</v>
      </c>
      <c r="F15" s="20">
        <v>2</v>
      </c>
      <c r="G15" s="20">
        <v>13</v>
      </c>
      <c r="H15" s="20">
        <v>1</v>
      </c>
      <c r="I15" s="9">
        <f t="shared" si="2"/>
        <v>17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9">
        <f t="shared" si="0"/>
        <v>17</v>
      </c>
      <c r="P15" s="9"/>
      <c r="Q15" s="20">
        <v>0</v>
      </c>
      <c r="R15" s="20">
        <v>0</v>
      </c>
      <c r="S15" s="20">
        <v>3</v>
      </c>
      <c r="T15" s="20">
        <v>0</v>
      </c>
      <c r="U15" s="20">
        <v>0</v>
      </c>
      <c r="V15" s="20">
        <v>0</v>
      </c>
      <c r="W15" s="9">
        <f t="shared" si="1"/>
        <v>3</v>
      </c>
      <c r="X15" s="20">
        <v>3</v>
      </c>
    </row>
    <row r="16" spans="1:24">
      <c r="A16" s="31" t="s">
        <v>61</v>
      </c>
      <c r="B16" s="12" t="s">
        <v>64</v>
      </c>
      <c r="C16" s="4">
        <v>15</v>
      </c>
      <c r="D16" s="4">
        <v>2</v>
      </c>
      <c r="E16" s="4">
        <v>0</v>
      </c>
      <c r="F16" s="4">
        <v>3</v>
      </c>
      <c r="G16" s="4">
        <v>23</v>
      </c>
      <c r="H16" s="4">
        <v>0</v>
      </c>
      <c r="I16" s="10">
        <f t="shared" si="2"/>
        <v>43</v>
      </c>
      <c r="J16" s="4">
        <v>6</v>
      </c>
      <c r="K16" s="4">
        <v>0</v>
      </c>
      <c r="L16" s="4">
        <v>0</v>
      </c>
      <c r="M16" s="4">
        <v>35</v>
      </c>
      <c r="N16" s="4">
        <v>0</v>
      </c>
      <c r="O16" s="10">
        <f t="shared" si="0"/>
        <v>84</v>
      </c>
      <c r="Q16" s="4">
        <v>5</v>
      </c>
      <c r="R16" s="4">
        <v>2</v>
      </c>
      <c r="S16" s="4">
        <v>5</v>
      </c>
      <c r="T16" s="4">
        <v>0</v>
      </c>
      <c r="U16" s="4">
        <v>0</v>
      </c>
      <c r="V16" s="4">
        <v>0</v>
      </c>
      <c r="W16" s="10">
        <f t="shared" si="1"/>
        <v>12</v>
      </c>
      <c r="X16" s="4">
        <v>7</v>
      </c>
    </row>
    <row r="17" spans="1:24">
      <c r="A17" s="32"/>
      <c r="B17" s="12" t="s">
        <v>57</v>
      </c>
      <c r="C17" s="4">
        <v>18</v>
      </c>
      <c r="D17" s="4">
        <v>0</v>
      </c>
      <c r="E17" s="4">
        <v>1</v>
      </c>
      <c r="F17" s="4">
        <v>1</v>
      </c>
      <c r="G17" s="4">
        <v>18</v>
      </c>
      <c r="H17" s="4">
        <v>0</v>
      </c>
      <c r="I17" s="10">
        <f t="shared" si="2"/>
        <v>38</v>
      </c>
      <c r="J17" s="4">
        <v>6</v>
      </c>
      <c r="K17" s="4">
        <v>0</v>
      </c>
      <c r="L17" s="4">
        <v>1</v>
      </c>
      <c r="M17" s="4">
        <v>33</v>
      </c>
      <c r="N17" s="4">
        <v>0</v>
      </c>
      <c r="O17" s="10">
        <f t="shared" si="0"/>
        <v>78</v>
      </c>
      <c r="Q17" s="4">
        <v>3</v>
      </c>
      <c r="R17" s="4">
        <v>0</v>
      </c>
      <c r="S17" s="4">
        <v>12</v>
      </c>
      <c r="T17" s="4">
        <v>0</v>
      </c>
      <c r="U17" s="4">
        <v>0</v>
      </c>
      <c r="V17" s="4">
        <v>0</v>
      </c>
      <c r="W17" s="10">
        <f t="shared" si="1"/>
        <v>15</v>
      </c>
      <c r="X17">
        <v>12</v>
      </c>
    </row>
    <row r="18" spans="1:24">
      <c r="A18" s="33"/>
      <c r="B18" s="21" t="s">
        <v>55</v>
      </c>
      <c r="C18" s="20">
        <v>1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18">
        <f t="shared" si="2"/>
        <v>1</v>
      </c>
      <c r="J18" s="20">
        <v>5</v>
      </c>
      <c r="K18" s="20">
        <v>0</v>
      </c>
      <c r="L18" s="20">
        <v>0</v>
      </c>
      <c r="M18" s="20">
        <v>0</v>
      </c>
      <c r="N18" s="20">
        <v>0</v>
      </c>
      <c r="O18" s="18">
        <f t="shared" si="0"/>
        <v>6</v>
      </c>
      <c r="P18" s="9"/>
      <c r="Q18" s="20">
        <v>0</v>
      </c>
      <c r="R18" s="20">
        <v>0</v>
      </c>
      <c r="S18" s="20">
        <v>1</v>
      </c>
      <c r="T18" s="20">
        <v>0</v>
      </c>
      <c r="U18" s="20">
        <v>0</v>
      </c>
      <c r="V18" s="20">
        <v>0</v>
      </c>
      <c r="W18" s="18">
        <f t="shared" si="1"/>
        <v>1</v>
      </c>
      <c r="X18" s="9">
        <v>1</v>
      </c>
    </row>
    <row r="20" spans="1:24">
      <c r="W20" t="s">
        <v>65</v>
      </c>
      <c r="X20">
        <f>SUM(X3:X18)</f>
        <v>269</v>
      </c>
    </row>
    <row r="36" spans="1:12" ht="110.25">
      <c r="C36" s="1" t="s">
        <v>2</v>
      </c>
      <c r="D36" s="1" t="s">
        <v>3</v>
      </c>
      <c r="E36" s="1" t="s">
        <v>4</v>
      </c>
      <c r="F36" s="1" t="s">
        <v>5</v>
      </c>
      <c r="G36" s="1" t="s">
        <v>6</v>
      </c>
      <c r="H36" s="1" t="s">
        <v>7</v>
      </c>
      <c r="K36" s="6">
        <v>3</v>
      </c>
      <c r="L36" s="6"/>
    </row>
    <row r="37" spans="1:12">
      <c r="A37" s="26" t="s">
        <v>28</v>
      </c>
      <c r="B37" t="s">
        <v>30</v>
      </c>
      <c r="C37">
        <v>21</v>
      </c>
      <c r="D37">
        <v>10</v>
      </c>
      <c r="E37">
        <v>4</v>
      </c>
      <c r="F37">
        <v>20</v>
      </c>
      <c r="G37">
        <v>3</v>
      </c>
      <c r="H37">
        <v>1</v>
      </c>
    </row>
    <row r="38" spans="1:12">
      <c r="A38" s="27"/>
      <c r="B38" s="11" t="s">
        <v>58</v>
      </c>
      <c r="C38" s="4">
        <v>21</v>
      </c>
      <c r="D38" s="4">
        <v>7</v>
      </c>
      <c r="E38" s="4">
        <v>0</v>
      </c>
      <c r="F38" s="4">
        <v>23</v>
      </c>
      <c r="G38" s="4">
        <v>65</v>
      </c>
      <c r="H38" s="4">
        <v>6</v>
      </c>
    </row>
    <row r="39" spans="1:12">
      <c r="A39" s="27"/>
      <c r="B39" s="11" t="s">
        <v>66</v>
      </c>
      <c r="C39" s="4">
        <v>1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</row>
    <row r="40" spans="1:12">
      <c r="A40" s="28"/>
      <c r="B40" s="2" t="s">
        <v>31</v>
      </c>
      <c r="C40" s="4">
        <v>19</v>
      </c>
      <c r="D40" s="4">
        <v>67</v>
      </c>
      <c r="E40" s="4">
        <v>78</v>
      </c>
      <c r="F40" s="4">
        <v>54</v>
      </c>
      <c r="G40" s="4">
        <v>31</v>
      </c>
      <c r="H40" s="4">
        <v>0</v>
      </c>
    </row>
    <row r="41" spans="1:12">
      <c r="A41" s="26" t="s">
        <v>29</v>
      </c>
      <c r="B41" t="s">
        <v>30</v>
      </c>
      <c r="C41">
        <v>25</v>
      </c>
      <c r="D41">
        <v>0</v>
      </c>
      <c r="E41">
        <v>5</v>
      </c>
      <c r="F41">
        <v>6</v>
      </c>
      <c r="G41">
        <v>48</v>
      </c>
      <c r="H41">
        <v>14</v>
      </c>
    </row>
    <row r="42" spans="1:12">
      <c r="A42" s="27"/>
      <c r="B42" s="11" t="s">
        <v>58</v>
      </c>
      <c r="C42" s="4">
        <v>1</v>
      </c>
      <c r="D42" s="4">
        <v>0</v>
      </c>
      <c r="E42" s="4">
        <v>0</v>
      </c>
      <c r="F42" s="4">
        <v>2</v>
      </c>
      <c r="G42" s="4">
        <v>13</v>
      </c>
      <c r="H42" s="4">
        <v>1</v>
      </c>
    </row>
    <row r="43" spans="1:12">
      <c r="A43" s="28"/>
      <c r="B43" s="3" t="s">
        <v>32</v>
      </c>
      <c r="C43" s="4">
        <v>7</v>
      </c>
      <c r="D43" s="4">
        <v>7</v>
      </c>
      <c r="E43" s="4">
        <v>6</v>
      </c>
      <c r="F43" s="4">
        <v>2</v>
      </c>
      <c r="G43" s="4">
        <v>2</v>
      </c>
      <c r="H43" s="4">
        <v>0</v>
      </c>
    </row>
    <row r="44" spans="1:12">
      <c r="A44" s="13" t="s">
        <v>11</v>
      </c>
      <c r="B44" t="s">
        <v>30</v>
      </c>
      <c r="C44">
        <v>4</v>
      </c>
      <c r="D44">
        <v>0</v>
      </c>
      <c r="E44">
        <v>0</v>
      </c>
      <c r="F44">
        <v>7</v>
      </c>
      <c r="G44">
        <v>3</v>
      </c>
      <c r="H44">
        <v>6</v>
      </c>
    </row>
    <row r="45" spans="1:12">
      <c r="A45" s="14" t="s">
        <v>17</v>
      </c>
      <c r="B45" s="2" t="s">
        <v>31</v>
      </c>
      <c r="C45" s="4">
        <v>39</v>
      </c>
      <c r="D45" s="4">
        <v>23</v>
      </c>
      <c r="E45" s="4">
        <v>22</v>
      </c>
      <c r="F45" s="4">
        <v>147</v>
      </c>
      <c r="G45" s="4">
        <v>94</v>
      </c>
      <c r="H45" s="4">
        <v>0</v>
      </c>
    </row>
    <row r="46" spans="1:12">
      <c r="A46" s="14" t="s">
        <v>18</v>
      </c>
      <c r="B46" s="2" t="s">
        <v>31</v>
      </c>
      <c r="C46" s="4">
        <v>7</v>
      </c>
      <c r="D46" s="4">
        <v>8</v>
      </c>
      <c r="E46" s="4">
        <v>5</v>
      </c>
      <c r="F46" s="4">
        <v>2</v>
      </c>
      <c r="G46" s="4">
        <v>0</v>
      </c>
      <c r="H46" s="4">
        <v>0</v>
      </c>
    </row>
    <row r="47" spans="1:12">
      <c r="A47" s="14" t="s">
        <v>19</v>
      </c>
      <c r="B47" s="2" t="s">
        <v>31</v>
      </c>
      <c r="C47" s="4">
        <v>4</v>
      </c>
      <c r="D47" s="4">
        <v>6</v>
      </c>
      <c r="E47" s="4">
        <v>6</v>
      </c>
      <c r="F47" s="4">
        <v>3</v>
      </c>
      <c r="G47" s="4">
        <v>1</v>
      </c>
      <c r="H47" s="4">
        <v>5</v>
      </c>
    </row>
    <row r="48" spans="1:12">
      <c r="A48" s="14" t="s">
        <v>20</v>
      </c>
      <c r="B48" s="2" t="s">
        <v>31</v>
      </c>
      <c r="C48" s="4">
        <v>7</v>
      </c>
      <c r="D48" s="4">
        <v>12</v>
      </c>
      <c r="E48" s="4">
        <v>14</v>
      </c>
      <c r="F48" s="4">
        <v>0</v>
      </c>
      <c r="G48" s="4">
        <v>1</v>
      </c>
      <c r="H48" s="4">
        <v>0</v>
      </c>
    </row>
    <row r="49" spans="1:8" ht="12" customHeight="1">
      <c r="A49" s="19" t="s">
        <v>52</v>
      </c>
      <c r="B49" s="15" t="s">
        <v>60</v>
      </c>
      <c r="C49">
        <v>0</v>
      </c>
      <c r="D49">
        <v>0</v>
      </c>
      <c r="E49">
        <v>0</v>
      </c>
      <c r="F49">
        <v>0</v>
      </c>
      <c r="G49">
        <v>15</v>
      </c>
      <c r="H49">
        <v>0</v>
      </c>
    </row>
    <row r="50" spans="1:8">
      <c r="A50" s="19" t="s">
        <v>59</v>
      </c>
      <c r="B50" s="15" t="s">
        <v>60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>
      <c r="A51" s="34" t="s">
        <v>67</v>
      </c>
      <c r="B51" s="15" t="s">
        <v>66</v>
      </c>
      <c r="C51" s="4">
        <v>18</v>
      </c>
      <c r="D51" s="4">
        <v>0</v>
      </c>
      <c r="E51" s="4">
        <v>1</v>
      </c>
      <c r="F51" s="4">
        <v>1</v>
      </c>
      <c r="G51" s="4">
        <v>18</v>
      </c>
      <c r="H51" s="4">
        <v>0</v>
      </c>
    </row>
    <row r="52" spans="1:8">
      <c r="A52" s="20" t="s">
        <v>64</v>
      </c>
      <c r="B52" s="15" t="s">
        <v>66</v>
      </c>
      <c r="C52" s="4">
        <v>15</v>
      </c>
      <c r="D52" s="4">
        <v>2</v>
      </c>
      <c r="E52" s="4">
        <v>0</v>
      </c>
      <c r="F52" s="4">
        <v>3</v>
      </c>
      <c r="G52" s="4">
        <v>23</v>
      </c>
      <c r="H52" s="4">
        <v>0</v>
      </c>
    </row>
    <row r="59" spans="1:8" s="7" customFormat="1"/>
    <row r="60" spans="1:8" s="7" customFormat="1"/>
    <row r="61" spans="1:8" s="7" customFormat="1"/>
    <row r="62" spans="1:8" s="7" customFormat="1"/>
    <row r="63" spans="1:8" s="7" customFormat="1"/>
    <row r="66" spans="1:23" ht="118.5">
      <c r="C66" s="1" t="s">
        <v>41</v>
      </c>
      <c r="D66" s="1" t="s">
        <v>40</v>
      </c>
      <c r="E66" s="1" t="s">
        <v>39</v>
      </c>
      <c r="F66" s="1" t="s">
        <v>5</v>
      </c>
      <c r="G66" s="1" t="s">
        <v>34</v>
      </c>
      <c r="H66" s="1" t="s">
        <v>7</v>
      </c>
      <c r="I66" s="5" t="s">
        <v>38</v>
      </c>
      <c r="J66" s="1" t="s">
        <v>42</v>
      </c>
      <c r="K66" s="1" t="s">
        <v>43</v>
      </c>
      <c r="L66" s="1" t="s">
        <v>44</v>
      </c>
      <c r="M66" s="1" t="s">
        <v>45</v>
      </c>
      <c r="N66" s="1" t="s">
        <v>33</v>
      </c>
      <c r="O66" s="5" t="s">
        <v>9</v>
      </c>
      <c r="Q66" s="1" t="s">
        <v>13</v>
      </c>
      <c r="R66" s="1" t="s">
        <v>14</v>
      </c>
      <c r="S66" s="1" t="s">
        <v>35</v>
      </c>
      <c r="T66" s="1" t="s">
        <v>16</v>
      </c>
      <c r="U66" s="1" t="s">
        <v>23</v>
      </c>
      <c r="V66" s="1" t="s">
        <v>24</v>
      </c>
      <c r="W66" s="5" t="s">
        <v>22</v>
      </c>
    </row>
    <row r="67" spans="1:23">
      <c r="A67" s="22"/>
      <c r="B67" s="11" t="s">
        <v>55</v>
      </c>
      <c r="C67">
        <f>SUM(C3,C11,C14,C18)</f>
        <v>62</v>
      </c>
      <c r="D67">
        <f>SUM(D3,D11,D14,D18)</f>
        <v>84</v>
      </c>
      <c r="E67">
        <f>SUM(E3,E11,E14,E18)</f>
        <v>82</v>
      </c>
      <c r="F67">
        <f>SUM(F3,F11,F14,F18)</f>
        <v>97</v>
      </c>
      <c r="G67">
        <f>SUM(G3,G11,G14,G18)</f>
        <v>99</v>
      </c>
      <c r="H67">
        <f>SUM(H3,H11,H14,H18)</f>
        <v>7</v>
      </c>
      <c r="I67">
        <f t="shared" ref="I67:I77" si="3">SUM(C67:H67)</f>
        <v>431</v>
      </c>
      <c r="J67">
        <f>SUM(J3,J11,J14,J18)</f>
        <v>67</v>
      </c>
      <c r="K67">
        <f>SUM(K3,K11,K14,K18)</f>
        <v>12</v>
      </c>
      <c r="L67">
        <f>SUM(L3,L11,L14,L18)</f>
        <v>104</v>
      </c>
      <c r="M67">
        <f>SUM(M3,M11,M14,M18)</f>
        <v>18</v>
      </c>
      <c r="N67">
        <f>SUM(N3,N11,N14,N18)</f>
        <v>34</v>
      </c>
      <c r="O67">
        <f t="shared" ref="O67:O77" si="4">SUM(I67:N67)</f>
        <v>666</v>
      </c>
      <c r="Q67">
        <f>SUM(Q3,Q11,Q14,Q18)</f>
        <v>38</v>
      </c>
      <c r="R67">
        <f>SUM(R3,R11,R14,R18)</f>
        <v>22</v>
      </c>
      <c r="S67">
        <f>SUM(S3,S11,S14,S18)</f>
        <v>67</v>
      </c>
      <c r="T67">
        <f>SUM(T3,T11,T14,T18)</f>
        <v>4</v>
      </c>
      <c r="U67">
        <f>SUM(U3,U11,U14,U18)</f>
        <v>6</v>
      </c>
      <c r="V67">
        <f>SUM(V3,V11,V14,V18)</f>
        <v>4</v>
      </c>
      <c r="W67">
        <f t="shared" ref="W67:W77" si="5">SUM(Q67:V67)</f>
        <v>141</v>
      </c>
    </row>
    <row r="68" spans="1:23">
      <c r="A68" s="22"/>
      <c r="B68" t="s">
        <v>12</v>
      </c>
      <c r="C68">
        <f>SUM(C4,C13,C15)</f>
        <v>33</v>
      </c>
      <c r="D68">
        <f>SUM(D4,D13,D15)</f>
        <v>7</v>
      </c>
      <c r="E68">
        <f>SUM(E4,E13,E15)</f>
        <v>11</v>
      </c>
      <c r="F68">
        <f>SUM(F4,F13,F15)</f>
        <v>10</v>
      </c>
      <c r="G68">
        <f>SUM(G4,G13,G15)</f>
        <v>63</v>
      </c>
      <c r="H68">
        <f>SUM(H4,H13,H15)</f>
        <v>15</v>
      </c>
      <c r="I68">
        <f t="shared" si="3"/>
        <v>139</v>
      </c>
      <c r="J68">
        <f>SUM(J4,J13,J15)</f>
        <v>2</v>
      </c>
      <c r="K68">
        <f>SUM(K4,K13,K15)</f>
        <v>9</v>
      </c>
      <c r="L68">
        <f>SUM(L4,L13,L15)</f>
        <v>36</v>
      </c>
      <c r="M68">
        <f>SUM(M4,M13,M15)</f>
        <v>2</v>
      </c>
      <c r="N68">
        <f>SUM(N4,N13,N15)</f>
        <v>5</v>
      </c>
      <c r="O68">
        <f t="shared" si="4"/>
        <v>193</v>
      </c>
      <c r="Q68">
        <f>SUM(Q4,Q13,Q15)</f>
        <v>19</v>
      </c>
      <c r="R68">
        <f>SUM(R4,R13,R15)</f>
        <v>23</v>
      </c>
      <c r="S68">
        <f>SUM(S4,S13,S15)</f>
        <v>33</v>
      </c>
      <c r="T68">
        <f>SUM(T4,T13,T15)</f>
        <v>14</v>
      </c>
      <c r="U68">
        <f>SUM(U4,U13,U15)</f>
        <v>0</v>
      </c>
      <c r="V68">
        <f>SUM(V4,V13,V15)</f>
        <v>0</v>
      </c>
      <c r="W68">
        <f t="shared" si="5"/>
        <v>89</v>
      </c>
    </row>
    <row r="69" spans="1:23">
      <c r="A69" s="22"/>
      <c r="B69" t="s">
        <v>11</v>
      </c>
      <c r="C69">
        <v>4</v>
      </c>
      <c r="D69">
        <v>0</v>
      </c>
      <c r="E69">
        <v>0</v>
      </c>
      <c r="F69">
        <v>7</v>
      </c>
      <c r="G69">
        <v>3</v>
      </c>
      <c r="H69">
        <v>6</v>
      </c>
      <c r="I69">
        <f t="shared" si="3"/>
        <v>20</v>
      </c>
      <c r="J69">
        <v>0</v>
      </c>
      <c r="K69">
        <v>6</v>
      </c>
      <c r="L69">
        <v>12</v>
      </c>
      <c r="M69">
        <v>3</v>
      </c>
      <c r="N69">
        <v>0</v>
      </c>
      <c r="O69">
        <f t="shared" si="4"/>
        <v>41</v>
      </c>
      <c r="Q69">
        <v>6</v>
      </c>
      <c r="R69">
        <v>2</v>
      </c>
      <c r="S69">
        <v>5</v>
      </c>
      <c r="T69">
        <v>2</v>
      </c>
      <c r="U69">
        <v>0</v>
      </c>
      <c r="V69">
        <v>0</v>
      </c>
      <c r="W69">
        <f t="shared" si="5"/>
        <v>15</v>
      </c>
    </row>
    <row r="70" spans="1:23">
      <c r="A70" s="22"/>
      <c r="B70" s="2" t="s">
        <v>74</v>
      </c>
      <c r="C70" s="4">
        <v>39</v>
      </c>
      <c r="D70" s="4">
        <v>23</v>
      </c>
      <c r="E70" s="4">
        <v>22</v>
      </c>
      <c r="F70" s="4">
        <v>147</v>
      </c>
      <c r="G70" s="4">
        <v>94</v>
      </c>
      <c r="H70" s="4">
        <v>0</v>
      </c>
      <c r="I70">
        <f t="shared" si="3"/>
        <v>325</v>
      </c>
      <c r="J70" s="4">
        <v>69</v>
      </c>
      <c r="K70">
        <v>10</v>
      </c>
      <c r="L70">
        <v>43</v>
      </c>
      <c r="M70">
        <v>2</v>
      </c>
      <c r="N70">
        <v>23</v>
      </c>
      <c r="O70">
        <f t="shared" si="4"/>
        <v>472</v>
      </c>
      <c r="Q70" s="4">
        <v>0</v>
      </c>
      <c r="R70" s="4">
        <v>17</v>
      </c>
      <c r="S70" s="4">
        <v>39</v>
      </c>
      <c r="T70" s="4">
        <v>2</v>
      </c>
      <c r="U70" s="4">
        <v>1</v>
      </c>
      <c r="V70" s="4">
        <v>0</v>
      </c>
      <c r="W70">
        <f t="shared" si="5"/>
        <v>59</v>
      </c>
    </row>
    <row r="71" spans="1:23">
      <c r="A71" s="22"/>
      <c r="B71" s="2" t="s">
        <v>75</v>
      </c>
      <c r="C71" s="4">
        <v>7</v>
      </c>
      <c r="D71" s="4">
        <v>8</v>
      </c>
      <c r="E71" s="4">
        <v>5</v>
      </c>
      <c r="F71" s="4">
        <v>2</v>
      </c>
      <c r="G71" s="4">
        <v>0</v>
      </c>
      <c r="H71" s="4">
        <v>0</v>
      </c>
      <c r="I71">
        <f t="shared" si="3"/>
        <v>22</v>
      </c>
      <c r="J71" s="4">
        <v>7</v>
      </c>
      <c r="K71">
        <v>4</v>
      </c>
      <c r="L71">
        <v>4</v>
      </c>
      <c r="M71">
        <v>0</v>
      </c>
      <c r="N71">
        <v>7</v>
      </c>
      <c r="O71">
        <f t="shared" si="4"/>
        <v>44</v>
      </c>
      <c r="Q71" s="4">
        <v>0</v>
      </c>
      <c r="R71" s="4">
        <v>19</v>
      </c>
      <c r="S71" s="4">
        <v>7</v>
      </c>
      <c r="T71" s="4">
        <v>2</v>
      </c>
      <c r="U71" s="4">
        <v>2</v>
      </c>
      <c r="V71" s="4">
        <v>10</v>
      </c>
      <c r="W71">
        <f t="shared" si="5"/>
        <v>40</v>
      </c>
    </row>
    <row r="72" spans="1:23">
      <c r="A72" s="22"/>
      <c r="B72" s="2" t="s">
        <v>19</v>
      </c>
      <c r="C72" s="4">
        <v>4</v>
      </c>
      <c r="D72" s="4">
        <v>6</v>
      </c>
      <c r="E72" s="4">
        <v>6</v>
      </c>
      <c r="F72" s="4">
        <v>3</v>
      </c>
      <c r="G72" s="4">
        <v>1</v>
      </c>
      <c r="H72" s="4">
        <v>5</v>
      </c>
      <c r="I72">
        <f t="shared" si="3"/>
        <v>25</v>
      </c>
      <c r="J72" s="4">
        <v>3</v>
      </c>
      <c r="K72">
        <v>7</v>
      </c>
      <c r="L72">
        <v>1</v>
      </c>
      <c r="M72">
        <v>3</v>
      </c>
      <c r="N72">
        <v>15</v>
      </c>
      <c r="O72">
        <f t="shared" si="4"/>
        <v>54</v>
      </c>
      <c r="Q72" s="4">
        <v>0</v>
      </c>
      <c r="R72" s="4">
        <v>0</v>
      </c>
      <c r="S72" s="4">
        <v>3</v>
      </c>
      <c r="T72" s="4">
        <v>0</v>
      </c>
      <c r="U72" s="4">
        <v>1</v>
      </c>
      <c r="V72" s="4">
        <v>1</v>
      </c>
      <c r="W72">
        <f t="shared" si="5"/>
        <v>5</v>
      </c>
    </row>
    <row r="73" spans="1:23">
      <c r="A73" s="22"/>
      <c r="B73" s="2" t="s">
        <v>20</v>
      </c>
      <c r="C73" s="4">
        <v>7</v>
      </c>
      <c r="D73" s="4">
        <v>12</v>
      </c>
      <c r="E73" s="4">
        <v>14</v>
      </c>
      <c r="F73" s="4">
        <v>0</v>
      </c>
      <c r="G73" s="4">
        <v>1</v>
      </c>
      <c r="H73" s="4">
        <v>0</v>
      </c>
      <c r="I73">
        <f t="shared" si="3"/>
        <v>34</v>
      </c>
      <c r="J73" s="4">
        <v>3</v>
      </c>
      <c r="K73">
        <v>0</v>
      </c>
      <c r="L73">
        <v>8</v>
      </c>
      <c r="M73">
        <v>1</v>
      </c>
      <c r="N73">
        <v>0</v>
      </c>
      <c r="O73">
        <f t="shared" si="4"/>
        <v>46</v>
      </c>
      <c r="Q73" s="4">
        <v>0</v>
      </c>
      <c r="R73" s="4">
        <v>2</v>
      </c>
      <c r="S73" s="4">
        <v>4</v>
      </c>
      <c r="T73" s="4">
        <v>0</v>
      </c>
      <c r="U73" s="4">
        <v>0</v>
      </c>
      <c r="V73" s="4">
        <v>0</v>
      </c>
      <c r="W73">
        <f t="shared" si="5"/>
        <v>6</v>
      </c>
    </row>
    <row r="74" spans="1:23">
      <c r="B74" t="s">
        <v>52</v>
      </c>
      <c r="C74">
        <v>0</v>
      </c>
      <c r="D74">
        <v>0</v>
      </c>
      <c r="E74">
        <v>0</v>
      </c>
      <c r="F74">
        <v>0</v>
      </c>
      <c r="G74">
        <v>15</v>
      </c>
      <c r="H74">
        <v>0</v>
      </c>
      <c r="I74">
        <f t="shared" si="3"/>
        <v>15</v>
      </c>
      <c r="J74">
        <v>0</v>
      </c>
      <c r="K74">
        <v>0</v>
      </c>
      <c r="L74">
        <v>24</v>
      </c>
      <c r="M74">
        <v>0</v>
      </c>
      <c r="N74">
        <v>0</v>
      </c>
      <c r="O74">
        <f t="shared" si="4"/>
        <v>39</v>
      </c>
      <c r="Q74">
        <v>0</v>
      </c>
      <c r="R74">
        <v>13</v>
      </c>
      <c r="S74">
        <v>5</v>
      </c>
      <c r="T74">
        <v>11</v>
      </c>
      <c r="U74">
        <v>0</v>
      </c>
      <c r="V74">
        <v>0</v>
      </c>
      <c r="W74">
        <f t="shared" si="5"/>
        <v>29</v>
      </c>
    </row>
    <row r="75" spans="1:23">
      <c r="B75" t="s">
        <v>53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f t="shared" si="3"/>
        <v>0</v>
      </c>
      <c r="J75">
        <v>0</v>
      </c>
      <c r="K75">
        <v>0</v>
      </c>
      <c r="L75">
        <v>10</v>
      </c>
      <c r="M75">
        <v>13</v>
      </c>
      <c r="N75">
        <v>0</v>
      </c>
      <c r="O75">
        <f t="shared" si="4"/>
        <v>23</v>
      </c>
      <c r="Q75">
        <v>0</v>
      </c>
      <c r="R75">
        <v>2</v>
      </c>
      <c r="S75">
        <v>3</v>
      </c>
      <c r="T75">
        <v>2</v>
      </c>
      <c r="U75">
        <v>0</v>
      </c>
      <c r="V75">
        <v>0</v>
      </c>
      <c r="W75">
        <f t="shared" si="5"/>
        <v>7</v>
      </c>
    </row>
    <row r="76" spans="1:23">
      <c r="B76" s="12" t="s">
        <v>57</v>
      </c>
      <c r="C76" s="4">
        <f>SUM(C17)</f>
        <v>18</v>
      </c>
      <c r="D76" s="4">
        <f>SUM(D17)</f>
        <v>0</v>
      </c>
      <c r="E76" s="4">
        <f>SUM(E17)</f>
        <v>1</v>
      </c>
      <c r="F76" s="4">
        <f>SUM(F17)</f>
        <v>1</v>
      </c>
      <c r="G76" s="4">
        <f>SUM(G17)</f>
        <v>18</v>
      </c>
      <c r="H76" s="4">
        <f>SUM(H17)</f>
        <v>0</v>
      </c>
      <c r="I76" s="10">
        <f t="shared" si="3"/>
        <v>38</v>
      </c>
      <c r="J76" s="4">
        <f>SUM(J17)</f>
        <v>6</v>
      </c>
      <c r="K76" s="4">
        <f>SUM(K17)</f>
        <v>0</v>
      </c>
      <c r="L76" s="4">
        <f>SUM(L17)</f>
        <v>1</v>
      </c>
      <c r="M76" s="4">
        <f>SUM(M17)</f>
        <v>33</v>
      </c>
      <c r="N76" s="4">
        <f>SUM(N17)</f>
        <v>0</v>
      </c>
      <c r="O76" s="10">
        <f t="shared" si="4"/>
        <v>78</v>
      </c>
      <c r="Q76" s="4">
        <f>SUM(Q17)</f>
        <v>3</v>
      </c>
      <c r="R76" s="4">
        <f>SUM(R17)</f>
        <v>0</v>
      </c>
      <c r="S76" s="4">
        <f>SUM(S17)</f>
        <v>12</v>
      </c>
      <c r="T76" s="4">
        <f>SUM(T17)</f>
        <v>0</v>
      </c>
      <c r="U76" s="4">
        <f>SUM(U17)</f>
        <v>0</v>
      </c>
      <c r="V76" s="4">
        <f>SUM(V17)</f>
        <v>0</v>
      </c>
      <c r="W76" s="10">
        <f t="shared" si="5"/>
        <v>15</v>
      </c>
    </row>
    <row r="77" spans="1:23">
      <c r="B77" s="12" t="s">
        <v>64</v>
      </c>
      <c r="C77" s="4">
        <v>15</v>
      </c>
      <c r="D77" s="4">
        <v>2</v>
      </c>
      <c r="E77" s="4">
        <v>0</v>
      </c>
      <c r="F77" s="4">
        <v>3</v>
      </c>
      <c r="G77" s="4">
        <v>23</v>
      </c>
      <c r="H77" s="4">
        <v>0</v>
      </c>
      <c r="I77" s="10">
        <f t="shared" si="3"/>
        <v>43</v>
      </c>
      <c r="J77" s="4">
        <v>6</v>
      </c>
      <c r="K77" s="4">
        <v>0</v>
      </c>
      <c r="L77" s="4">
        <v>0</v>
      </c>
      <c r="M77" s="4">
        <v>35</v>
      </c>
      <c r="N77" s="4">
        <v>0</v>
      </c>
      <c r="O77" s="10">
        <f t="shared" si="4"/>
        <v>84</v>
      </c>
      <c r="Q77" s="4">
        <v>5</v>
      </c>
      <c r="R77" s="4">
        <v>2</v>
      </c>
      <c r="S77" s="4">
        <v>5</v>
      </c>
      <c r="T77" s="4">
        <v>0</v>
      </c>
      <c r="U77" s="4">
        <v>0</v>
      </c>
      <c r="V77" s="4">
        <v>0</v>
      </c>
      <c r="W77" s="10">
        <f t="shared" si="5"/>
        <v>12</v>
      </c>
    </row>
    <row r="78" spans="1:23">
      <c r="B78" s="2" t="s">
        <v>37</v>
      </c>
      <c r="C78">
        <f t="shared" ref="C78:O78" si="6">SUM(C67:C77)</f>
        <v>189</v>
      </c>
      <c r="D78">
        <f t="shared" si="6"/>
        <v>142</v>
      </c>
      <c r="E78">
        <f t="shared" si="6"/>
        <v>141</v>
      </c>
      <c r="F78">
        <f t="shared" si="6"/>
        <v>270</v>
      </c>
      <c r="G78">
        <f t="shared" si="6"/>
        <v>317</v>
      </c>
      <c r="H78">
        <f t="shared" si="6"/>
        <v>33</v>
      </c>
      <c r="I78">
        <f t="shared" si="6"/>
        <v>1092</v>
      </c>
      <c r="J78">
        <f t="shared" si="6"/>
        <v>163</v>
      </c>
      <c r="K78">
        <f t="shared" si="6"/>
        <v>48</v>
      </c>
      <c r="L78">
        <f t="shared" si="6"/>
        <v>243</v>
      </c>
      <c r="M78">
        <f t="shared" si="6"/>
        <v>110</v>
      </c>
      <c r="N78">
        <f t="shared" si="6"/>
        <v>84</v>
      </c>
      <c r="O78">
        <f t="shared" si="6"/>
        <v>1740</v>
      </c>
      <c r="Q78">
        <f t="shared" ref="Q78:W78" si="7">SUM(Q67:Q77)</f>
        <v>71</v>
      </c>
      <c r="R78">
        <f t="shared" si="7"/>
        <v>102</v>
      </c>
      <c r="S78">
        <f t="shared" si="7"/>
        <v>183</v>
      </c>
      <c r="T78">
        <f t="shared" si="7"/>
        <v>37</v>
      </c>
      <c r="U78">
        <f t="shared" si="7"/>
        <v>10</v>
      </c>
      <c r="V78">
        <f t="shared" si="7"/>
        <v>15</v>
      </c>
      <c r="W78">
        <f t="shared" si="7"/>
        <v>418</v>
      </c>
    </row>
    <row r="95" spans="2:23" s="8" customFormat="1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spans="2:23" s="8" customFormat="1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spans="1:23" s="8" customFormat="1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spans="1:23" s="8" customFormat="1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spans="1:23" s="8" customFormat="1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spans="1:23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</row>
    <row r="101" spans="1:23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</row>
    <row r="102" spans="1:23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</row>
    <row r="103" spans="1:23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1:23">
      <c r="A104" s="22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</row>
    <row r="105" spans="1:23">
      <c r="A105" s="22"/>
    </row>
    <row r="108" spans="1:23" ht="115.5">
      <c r="C108" s="1" t="s">
        <v>2</v>
      </c>
      <c r="D108" s="1" t="s">
        <v>3</v>
      </c>
      <c r="E108" s="1" t="s">
        <v>4</v>
      </c>
      <c r="F108" s="1" t="s">
        <v>5</v>
      </c>
      <c r="G108" s="1" t="s">
        <v>46</v>
      </c>
      <c r="H108" s="1" t="s">
        <v>7</v>
      </c>
      <c r="I108" s="5" t="s">
        <v>38</v>
      </c>
      <c r="J108" s="1" t="s">
        <v>21</v>
      </c>
      <c r="K108" s="1" t="s">
        <v>8</v>
      </c>
      <c r="L108" s="1" t="s">
        <v>0</v>
      </c>
      <c r="M108" s="1" t="s">
        <v>1</v>
      </c>
      <c r="N108" s="1" t="s">
        <v>50</v>
      </c>
      <c r="O108" s="5" t="s">
        <v>9</v>
      </c>
      <c r="Q108" s="1" t="s">
        <v>13</v>
      </c>
      <c r="R108" s="1" t="s">
        <v>14</v>
      </c>
      <c r="S108" s="1" t="s">
        <v>48</v>
      </c>
      <c r="T108" s="1" t="s">
        <v>16</v>
      </c>
      <c r="U108" s="1" t="s">
        <v>49</v>
      </c>
      <c r="V108" s="1" t="s">
        <v>24</v>
      </c>
      <c r="W108" s="5" t="s">
        <v>22</v>
      </c>
    </row>
    <row r="109" spans="1:23">
      <c r="B109" t="s">
        <v>68</v>
      </c>
      <c r="C109">
        <f>SUM(C3,C7)</f>
        <v>25</v>
      </c>
      <c r="D109">
        <f>SUM(D3,D7)</f>
        <v>10</v>
      </c>
      <c r="E109">
        <f>SUM(E3,E7)</f>
        <v>4</v>
      </c>
      <c r="F109">
        <f>SUM(F3,F7)</f>
        <v>27</v>
      </c>
      <c r="G109">
        <f>SUM(G3,G7)</f>
        <v>6</v>
      </c>
      <c r="H109">
        <f>SUM(H3,H7)</f>
        <v>7</v>
      </c>
      <c r="I109">
        <f>SUM(C109:H109)</f>
        <v>79</v>
      </c>
      <c r="J109">
        <f>SUM(J3,J7)</f>
        <v>0</v>
      </c>
      <c r="K109">
        <f>SUM(K3,K7)</f>
        <v>7</v>
      </c>
      <c r="L109">
        <f>SUM(L3,L7)</f>
        <v>16</v>
      </c>
      <c r="M109">
        <f>SUM(M3,M7)</f>
        <v>11</v>
      </c>
      <c r="N109">
        <f>SUM(N3,N7)</f>
        <v>0</v>
      </c>
      <c r="O109">
        <f>SUM(I109:N109)</f>
        <v>113</v>
      </c>
      <c r="Q109">
        <f>SUM(Q3,Q7)</f>
        <v>12</v>
      </c>
      <c r="R109">
        <f>SUM(R3,R7)</f>
        <v>5</v>
      </c>
      <c r="S109">
        <f>SUM(S3,S7)</f>
        <v>30</v>
      </c>
      <c r="T109">
        <f>SUM(T3,T7)</f>
        <v>6</v>
      </c>
      <c r="U109">
        <f>SUM(U3,U7)</f>
        <v>0</v>
      </c>
      <c r="V109">
        <f>SUM(V3,V7)</f>
        <v>0</v>
      </c>
      <c r="W109">
        <f>SUM(Q109:V109)</f>
        <v>53</v>
      </c>
    </row>
    <row r="110" spans="1:23">
      <c r="B110" s="2" t="s">
        <v>69</v>
      </c>
      <c r="C110" s="4">
        <f>SUM(C9,C10,C11)</f>
        <v>30</v>
      </c>
      <c r="D110" s="4">
        <f>SUM(D9,D10,D11)</f>
        <v>81</v>
      </c>
      <c r="E110" s="4">
        <f>SUM(E9,E10,E11)</f>
        <v>89</v>
      </c>
      <c r="F110" s="4">
        <f>SUM(F9,F10,F11)</f>
        <v>59</v>
      </c>
      <c r="G110" s="4">
        <f>SUM(G9,G10,G11)</f>
        <v>32</v>
      </c>
      <c r="H110" s="4">
        <f>SUM(H9,H10,H11)</f>
        <v>5</v>
      </c>
      <c r="I110">
        <f t="shared" ref="I110:I111" si="8">SUM(C110:H110)</f>
        <v>296</v>
      </c>
      <c r="J110" s="4">
        <f>SUM(J9,J10,J11)</f>
        <v>71</v>
      </c>
      <c r="K110" s="4">
        <f>SUM(K9,K10,K11)</f>
        <v>15</v>
      </c>
      <c r="L110" s="4">
        <f>SUM(L9,L10,L11)</f>
        <v>53</v>
      </c>
      <c r="M110" s="4">
        <f>SUM(M9,M10,M11)</f>
        <v>6</v>
      </c>
      <c r="N110" s="4">
        <f>SUM(N9,N10,N11)</f>
        <v>56</v>
      </c>
      <c r="O110">
        <f>SUM(I110:N110)</f>
        <v>497</v>
      </c>
      <c r="Q110" s="4">
        <f>SUM(Q9,Q10,Q11)</f>
        <v>20</v>
      </c>
      <c r="R110" s="4">
        <f>SUM(R9,R10,R11)</f>
        <v>35</v>
      </c>
      <c r="S110" s="4">
        <f>SUM(S9,S10,S11)</f>
        <v>30</v>
      </c>
      <c r="T110" s="4">
        <f>SUM(T9,T10,T11)</f>
        <v>2</v>
      </c>
      <c r="U110" s="4">
        <f>SUM(U9,U10,U11)</f>
        <v>9</v>
      </c>
      <c r="V110" s="4">
        <f>SUM(V9,V10,V11)</f>
        <v>15</v>
      </c>
      <c r="W110">
        <f>SUM(Q110:V110)</f>
        <v>111</v>
      </c>
    </row>
    <row r="111" spans="1:23">
      <c r="B111" s="11" t="s">
        <v>70</v>
      </c>
      <c r="C111" s="4">
        <v>21</v>
      </c>
      <c r="D111" s="4">
        <v>7</v>
      </c>
      <c r="E111" s="4">
        <v>0</v>
      </c>
      <c r="F111" s="4">
        <v>23</v>
      </c>
      <c r="G111" s="4">
        <v>65</v>
      </c>
      <c r="H111" s="4">
        <v>6</v>
      </c>
      <c r="I111">
        <f t="shared" si="8"/>
        <v>122</v>
      </c>
      <c r="J111" s="4">
        <v>1</v>
      </c>
      <c r="K111" s="4">
        <v>7</v>
      </c>
      <c r="L111" s="4">
        <v>52</v>
      </c>
      <c r="M111" s="4">
        <v>7</v>
      </c>
      <c r="N111" s="4">
        <v>0</v>
      </c>
      <c r="O111">
        <f>SUM(I111:N111)</f>
        <v>189</v>
      </c>
      <c r="Q111" s="4">
        <v>12</v>
      </c>
      <c r="R111" s="4">
        <v>3</v>
      </c>
      <c r="S111" s="4">
        <v>21</v>
      </c>
      <c r="T111" s="4">
        <v>0</v>
      </c>
      <c r="U111" s="4">
        <v>0</v>
      </c>
      <c r="V111" s="4">
        <v>0</v>
      </c>
      <c r="W111">
        <f>SUM(Q111:V111)</f>
        <v>36</v>
      </c>
    </row>
    <row r="112" spans="1:23">
      <c r="B112" s="15" t="s">
        <v>71</v>
      </c>
      <c r="C112" s="4">
        <f>SUM(C16,C18)</f>
        <v>16</v>
      </c>
      <c r="D112" s="4">
        <f>SUM(D16,D18)</f>
        <v>2</v>
      </c>
      <c r="E112" s="4">
        <f>SUM(E16,E18)</f>
        <v>0</v>
      </c>
      <c r="F112" s="4">
        <f>SUM(F16,F18)</f>
        <v>3</v>
      </c>
      <c r="G112" s="4">
        <f>SUM(G16,G18)</f>
        <v>23</v>
      </c>
      <c r="H112" s="4">
        <f>SUM(H16,H18)</f>
        <v>0</v>
      </c>
      <c r="I112" s="10">
        <f>SUM(C112:H112)</f>
        <v>44</v>
      </c>
      <c r="J112" s="4">
        <f>SUM(J16,J18)</f>
        <v>11</v>
      </c>
      <c r="K112" s="4">
        <f>SUM(K16,K18)</f>
        <v>0</v>
      </c>
      <c r="L112" s="4">
        <f>SUM(L16,L18)</f>
        <v>0</v>
      </c>
      <c r="M112" s="4">
        <f>SUM(M16,M18)</f>
        <v>35</v>
      </c>
      <c r="N112" s="4">
        <f>SUM(N16,N18)</f>
        <v>0</v>
      </c>
      <c r="O112" s="10">
        <f t="shared" ref="O112" si="9">SUM(I112:N112)</f>
        <v>90</v>
      </c>
      <c r="Q112" s="4">
        <f>SUM(Q16,Q18)</f>
        <v>5</v>
      </c>
      <c r="R112" s="4">
        <f>SUM(R16,R18)</f>
        <v>2</v>
      </c>
      <c r="S112" s="4">
        <f>SUM(S16,S18)</f>
        <v>6</v>
      </c>
      <c r="T112" s="4">
        <f>SUM(T16,T18)</f>
        <v>0</v>
      </c>
      <c r="U112" s="4">
        <f>SUM(U16,U18)</f>
        <v>0</v>
      </c>
      <c r="V112" s="4">
        <f>SUM(V16,V18)</f>
        <v>0</v>
      </c>
      <c r="W112" s="10">
        <f t="shared" ref="W112" si="10">SUM(Q112:V112)</f>
        <v>13</v>
      </c>
    </row>
    <row r="115" spans="2:2">
      <c r="B115" s="35" t="s">
        <v>72</v>
      </c>
    </row>
    <row r="116" spans="2:2">
      <c r="B116" t="s">
        <v>73</v>
      </c>
    </row>
  </sheetData>
  <mergeCells count="10">
    <mergeCell ref="A104"/>
    <mergeCell ref="A105"/>
    <mergeCell ref="A70:A73"/>
    <mergeCell ref="A3:A7"/>
    <mergeCell ref="A8:A13"/>
    <mergeCell ref="A37:A40"/>
    <mergeCell ref="A41:A43"/>
    <mergeCell ref="A67:A69"/>
    <mergeCell ref="A14:A15"/>
    <mergeCell ref="A16:A18"/>
  </mergeCells>
  <phoneticPr fontId="3" type="noConversion"/>
  <pageMargins left="0.75" right="0.75" top="1" bottom="1" header="0.5" footer="0.5"/>
  <pageSetup paperSize="9" orientation="portrait" horizontalDpi="4294967292" verticalDpi="4294967292" r:id="rId1"/>
  <ignoredErrors>
    <ignoredError sqref="I67:I68 I76 I109:I110 I112" formula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Manchester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Pinar ALPER</dc:creator>
  <cp:lastModifiedBy>Dani</cp:lastModifiedBy>
  <dcterms:created xsi:type="dcterms:W3CDTF">2012-07-16T18:55:23Z</dcterms:created>
  <dcterms:modified xsi:type="dcterms:W3CDTF">2013-01-22T16:56:20Z</dcterms:modified>
</cp:coreProperties>
</file>